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vsfg-my.sharepoint.com/personal/alan_tam_vsfg_com/Documents/ZUU RELATED/ANALYSIS TOOLS/Prototype/Comparison/"/>
    </mc:Choice>
  </mc:AlternateContent>
  <xr:revisionPtr revIDLastSave="36" documentId="8_{381A3675-0D18-4F8C-92A9-0326FD84430B}" xr6:coauthVersionLast="47" xr6:coauthVersionMax="47" xr10:uidLastSave="{13CB8327-554C-4771-8293-27BE1FF523EE}"/>
  <workbookProtection workbookAlgorithmName="SHA-512" workbookHashValue="NYHwPv4OAvZSsNeuoQCalYEhLOxS9KgIctwrxQSRvAPDkD2riAm7UmIENKInjqWOGgyDXkUzmAVNcqAe5MgoAg==" workbookSaltValue="dhcfhTY8ObyRWAhRtTBkDA==" workbookSpinCount="100000" lockStructure="1"/>
  <bookViews>
    <workbookView xWindow="-120" yWindow="-16320" windowWidth="29040" windowHeight="15840" activeTab="1" xr2:uid="{3D670816-D2C8-4428-A91F-5B379BAAD96D}"/>
  </bookViews>
  <sheets>
    <sheet name="INPUT" sheetId="3" r:id="rId1"/>
    <sheet name="OUTPU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250" i="3" l="1"/>
  <c r="W251" i="3"/>
  <c r="W252" i="3"/>
  <c r="W253" i="3"/>
  <c r="W254" i="3"/>
  <c r="W255" i="3"/>
  <c r="W256" i="3"/>
  <c r="W257" i="3"/>
  <c r="W258" i="3"/>
  <c r="W259" i="3"/>
  <c r="W260" i="3"/>
  <c r="W261" i="3"/>
  <c r="W262" i="3"/>
  <c r="W263" i="3"/>
  <c r="W264" i="3"/>
  <c r="W265" i="3"/>
  <c r="W266" i="3"/>
  <c r="W267" i="3"/>
  <c r="W268" i="3"/>
  <c r="W269" i="3"/>
  <c r="W23" i="3" l="1"/>
  <c r="W22" i="3"/>
  <c r="W21" i="3"/>
  <c r="W20" i="3"/>
  <c r="W19" i="3"/>
  <c r="W18" i="3"/>
  <c r="W17" i="3"/>
  <c r="W16" i="3"/>
  <c r="W15" i="3"/>
  <c r="W14" i="3"/>
  <c r="W13" i="3"/>
  <c r="W12" i="3"/>
  <c r="W11" i="3"/>
  <c r="W10" i="3"/>
  <c r="W9" i="3"/>
  <c r="W8" i="3"/>
  <c r="W7" i="3"/>
  <c r="W6" i="3"/>
  <c r="W5" i="3"/>
  <c r="W4" i="3"/>
  <c r="W3" i="3"/>
  <c r="E89" i="3"/>
  <c r="F89" i="3" s="1"/>
  <c r="G89" i="3" s="1"/>
  <c r="H89" i="3" s="1"/>
  <c r="I89" i="3" s="1"/>
  <c r="J89" i="3" s="1"/>
  <c r="K89" i="3" s="1"/>
  <c r="L89" i="3" s="1"/>
  <c r="M89" i="3" s="1"/>
  <c r="N89" i="3" s="1"/>
  <c r="W249" i="3"/>
  <c r="X225" i="3"/>
  <c r="W28" i="3"/>
  <c r="W29" i="3"/>
  <c r="W30" i="3"/>
  <c r="W31" i="3"/>
  <c r="W32" i="3"/>
  <c r="W33" i="3"/>
  <c r="W34" i="3"/>
  <c r="W35" i="3"/>
  <c r="W36" i="3"/>
  <c r="W37" i="3"/>
  <c r="W44" i="3"/>
  <c r="W45" i="3"/>
  <c r="W46" i="3"/>
  <c r="W47" i="3"/>
  <c r="W48" i="3"/>
  <c r="W49" i="3"/>
  <c r="W50" i="3"/>
  <c r="W51" i="3"/>
  <c r="W52" i="3"/>
  <c r="W53" i="3"/>
  <c r="W27" i="3"/>
  <c r="C13" i="1"/>
  <c r="D13" i="1"/>
  <c r="E13" i="1"/>
  <c r="F13" i="1"/>
  <c r="G13" i="1"/>
  <c r="K13" i="1"/>
  <c r="L13" i="1"/>
  <c r="B13" i="1"/>
  <c r="C11" i="1"/>
  <c r="D11" i="1"/>
  <c r="E11" i="1"/>
  <c r="F11" i="1"/>
  <c r="G11" i="1"/>
  <c r="H11" i="1"/>
  <c r="I11" i="1"/>
  <c r="J11" i="1"/>
  <c r="K11" i="1"/>
  <c r="L11" i="1"/>
  <c r="C12" i="1"/>
  <c r="D12" i="1"/>
  <c r="E12" i="1"/>
  <c r="F12" i="1"/>
  <c r="G12" i="1"/>
  <c r="H12" i="1"/>
  <c r="I12" i="1"/>
  <c r="J12" i="1"/>
  <c r="K12" i="1"/>
  <c r="L12" i="1"/>
  <c r="B12" i="1"/>
  <c r="J14" i="3"/>
  <c r="K14" i="3" l="1"/>
  <c r="H13" i="1"/>
  <c r="W226" i="3"/>
  <c r="W227" i="3"/>
  <c r="W228" i="3"/>
  <c r="W229" i="3"/>
  <c r="AA229" i="3" s="1"/>
  <c r="W230" i="3"/>
  <c r="AB230" i="3" s="1"/>
  <c r="W231" i="3"/>
  <c r="AC231" i="3" s="1"/>
  <c r="W232" i="3"/>
  <c r="W233" i="3"/>
  <c r="W234" i="3"/>
  <c r="W235" i="3"/>
  <c r="W236" i="3"/>
  <c r="W237" i="3"/>
  <c r="W238" i="3"/>
  <c r="W239" i="3"/>
  <c r="AK239" i="3" s="1"/>
  <c r="W240" i="3"/>
  <c r="W241" i="3"/>
  <c r="W242" i="3"/>
  <c r="W243" i="3"/>
  <c r="W244" i="3"/>
  <c r="W245" i="3"/>
  <c r="AQ245" i="3" s="1"/>
  <c r="N53" i="3"/>
  <c r="W225" i="3"/>
  <c r="W202" i="3"/>
  <c r="W203" i="3"/>
  <c r="W204" i="3"/>
  <c r="W205" i="3"/>
  <c r="W206" i="3"/>
  <c r="W207" i="3"/>
  <c r="W208" i="3"/>
  <c r="W209" i="3"/>
  <c r="W210" i="3"/>
  <c r="W211" i="3"/>
  <c r="W212" i="3"/>
  <c r="W213" i="3"/>
  <c r="W214" i="3"/>
  <c r="W215" i="3"/>
  <c r="W216" i="3"/>
  <c r="W217" i="3"/>
  <c r="W218" i="3"/>
  <c r="W219" i="3"/>
  <c r="W220" i="3"/>
  <c r="W221" i="3"/>
  <c r="W201" i="3"/>
  <c r="X201" i="3"/>
  <c r="Y201" i="3" s="1"/>
  <c r="X177" i="3"/>
  <c r="W178" i="3"/>
  <c r="W179" i="3"/>
  <c r="W180" i="3"/>
  <c r="W181" i="3"/>
  <c r="W182" i="3"/>
  <c r="W183" i="3"/>
  <c r="W184" i="3"/>
  <c r="AD184" i="3" s="1"/>
  <c r="W185" i="3"/>
  <c r="W186" i="3"/>
  <c r="W187" i="3"/>
  <c r="W188" i="3"/>
  <c r="W189" i="3"/>
  <c r="W190" i="3"/>
  <c r="W191" i="3"/>
  <c r="W192" i="3"/>
  <c r="W193" i="3"/>
  <c r="W194" i="3"/>
  <c r="W195" i="3"/>
  <c r="W196" i="3"/>
  <c r="W197" i="3"/>
  <c r="W177" i="3"/>
  <c r="X153" i="3"/>
  <c r="W154" i="3"/>
  <c r="W158" i="3"/>
  <c r="W159" i="3"/>
  <c r="W160" i="3"/>
  <c r="W161" i="3"/>
  <c r="W162" i="3"/>
  <c r="W163" i="3"/>
  <c r="W164" i="3"/>
  <c r="W165" i="3"/>
  <c r="W166" i="3"/>
  <c r="W167" i="3"/>
  <c r="W168" i="3"/>
  <c r="W169" i="3"/>
  <c r="W170" i="3"/>
  <c r="W171" i="3"/>
  <c r="W172" i="3"/>
  <c r="W173" i="3"/>
  <c r="AQ173" i="3" s="1"/>
  <c r="W153" i="3"/>
  <c r="J19" i="3"/>
  <c r="W155" i="3" s="1"/>
  <c r="E13" i="3"/>
  <c r="E51" i="3" s="1"/>
  <c r="F13" i="3"/>
  <c r="F55" i="3" s="1"/>
  <c r="G13" i="3"/>
  <c r="H13" i="3" s="1"/>
  <c r="X105" i="3"/>
  <c r="Y105" i="3" s="1"/>
  <c r="I13" i="3"/>
  <c r="D47" i="3"/>
  <c r="D48" i="3"/>
  <c r="D49" i="3"/>
  <c r="D50" i="3"/>
  <c r="D51" i="3"/>
  <c r="D52" i="3"/>
  <c r="D53" i="3"/>
  <c r="D54" i="3"/>
  <c r="D55" i="3"/>
  <c r="D56" i="3"/>
  <c r="D57" i="3"/>
  <c r="D58" i="3"/>
  <c r="D59" i="3"/>
  <c r="D60" i="3"/>
  <c r="D61" i="3"/>
  <c r="D62" i="3"/>
  <c r="D63" i="3"/>
  <c r="D64" i="3"/>
  <c r="D65" i="3"/>
  <c r="D66" i="3"/>
  <c r="D46" i="3"/>
  <c r="C10" i="1"/>
  <c r="D10" i="1"/>
  <c r="E10" i="1"/>
  <c r="F10" i="1"/>
  <c r="G10" i="1"/>
  <c r="H10" i="1"/>
  <c r="I10" i="1"/>
  <c r="J10" i="1"/>
  <c r="K10" i="1"/>
  <c r="L10" i="1"/>
  <c r="B11" i="1"/>
  <c r="B10" i="1"/>
  <c r="C4" i="1"/>
  <c r="C5" i="1"/>
  <c r="C6" i="1"/>
  <c r="C3" i="1"/>
  <c r="W130" i="3"/>
  <c r="W131" i="3"/>
  <c r="W132" i="3"/>
  <c r="W133" i="3"/>
  <c r="AA133" i="3" s="1"/>
  <c r="W134" i="3"/>
  <c r="W135" i="3"/>
  <c r="W136" i="3"/>
  <c r="W137" i="3"/>
  <c r="W138" i="3"/>
  <c r="W139" i="3"/>
  <c r="W140" i="3"/>
  <c r="W141" i="3"/>
  <c r="AI141" i="3" s="1"/>
  <c r="W142" i="3"/>
  <c r="W143" i="3"/>
  <c r="AK143" i="3" s="1"/>
  <c r="W144" i="3"/>
  <c r="W145" i="3"/>
  <c r="W146" i="3"/>
  <c r="W147" i="3"/>
  <c r="W148" i="3"/>
  <c r="W149" i="3"/>
  <c r="W129" i="3"/>
  <c r="W106" i="3"/>
  <c r="W107" i="3"/>
  <c r="W108" i="3"/>
  <c r="W109" i="3"/>
  <c r="W110" i="3"/>
  <c r="W111" i="3"/>
  <c r="W112" i="3"/>
  <c r="W113" i="3"/>
  <c r="W114" i="3"/>
  <c r="W115" i="3"/>
  <c r="W116" i="3"/>
  <c r="W117" i="3"/>
  <c r="W118" i="3"/>
  <c r="W119" i="3"/>
  <c r="W120" i="3"/>
  <c r="W121" i="3"/>
  <c r="W122" i="3"/>
  <c r="W123" i="3"/>
  <c r="W124" i="3"/>
  <c r="W125" i="3"/>
  <c r="W105" i="3"/>
  <c r="W82" i="3"/>
  <c r="W83" i="3"/>
  <c r="W84" i="3"/>
  <c r="W85" i="3"/>
  <c r="W86" i="3"/>
  <c r="W87" i="3"/>
  <c r="W88" i="3"/>
  <c r="W89" i="3"/>
  <c r="W90" i="3"/>
  <c r="W91" i="3"/>
  <c r="AG91" i="3" s="1"/>
  <c r="W92" i="3"/>
  <c r="AH92" i="3" s="1"/>
  <c r="W93" i="3"/>
  <c r="W94" i="3"/>
  <c r="W95" i="3"/>
  <c r="W96" i="3"/>
  <c r="W97" i="3"/>
  <c r="W98" i="3"/>
  <c r="W99" i="3"/>
  <c r="AO99" i="3" s="1"/>
  <c r="W100" i="3"/>
  <c r="W101" i="3"/>
  <c r="W81" i="3"/>
  <c r="W58" i="3"/>
  <c r="X58" i="3" s="1"/>
  <c r="W59" i="3"/>
  <c r="Y59" i="3" s="1"/>
  <c r="W60" i="3"/>
  <c r="W61" i="3"/>
  <c r="W62" i="3"/>
  <c r="W63" i="3"/>
  <c r="W64" i="3"/>
  <c r="W65" i="3"/>
  <c r="W66" i="3"/>
  <c r="W67" i="3"/>
  <c r="W68" i="3"/>
  <c r="W69" i="3"/>
  <c r="W70" i="3"/>
  <c r="W71" i="3"/>
  <c r="AK71" i="3" s="1"/>
  <c r="W72" i="3"/>
  <c r="W73" i="3"/>
  <c r="W74" i="3"/>
  <c r="W75" i="3"/>
  <c r="AO75" i="3" s="1"/>
  <c r="W76" i="3"/>
  <c r="AP76" i="3" s="1"/>
  <c r="W77" i="3"/>
  <c r="W57" i="3"/>
  <c r="AP244" i="3"/>
  <c r="AN242" i="3"/>
  <c r="AJ238" i="3"/>
  <c r="AI237" i="3"/>
  <c r="AH236" i="3"/>
  <c r="AF234" i="3"/>
  <c r="Z228" i="3"/>
  <c r="X226" i="3"/>
  <c r="X246" i="3" s="1"/>
  <c r="M69" i="3" s="1"/>
  <c r="AP220" i="3"/>
  <c r="AN218" i="3"/>
  <c r="AL216" i="3"/>
  <c r="AJ214" i="3"/>
  <c r="AD208" i="3"/>
  <c r="AB206" i="3"/>
  <c r="AA205" i="3"/>
  <c r="Z204" i="3"/>
  <c r="AO195" i="3"/>
  <c r="AL192" i="3"/>
  <c r="AK191" i="3"/>
  <c r="AI189" i="3"/>
  <c r="AC183" i="3"/>
  <c r="AP172" i="3"/>
  <c r="AN170" i="3"/>
  <c r="AI165" i="3"/>
  <c r="AH164" i="3"/>
  <c r="X154" i="3"/>
  <c r="X174" i="3" s="1"/>
  <c r="J69" i="3" s="1"/>
  <c r="Y153" i="3"/>
  <c r="AN146" i="3"/>
  <c r="AL120" i="3"/>
  <c r="AI117" i="3"/>
  <c r="AG115" i="3"/>
  <c r="X27" i="3"/>
  <c r="Y27" i="3" s="1"/>
  <c r="AL96" i="3"/>
  <c r="X28" i="3"/>
  <c r="Y29" i="3"/>
  <c r="Z30" i="3"/>
  <c r="AA31" i="3"/>
  <c r="AB32" i="3"/>
  <c r="AC33" i="3"/>
  <c r="AD34" i="3"/>
  <c r="AE35" i="3"/>
  <c r="AF36" i="3"/>
  <c r="AG37" i="3"/>
  <c r="AH44" i="3"/>
  <c r="AI45" i="3"/>
  <c r="AJ46" i="3"/>
  <c r="AK47" i="3"/>
  <c r="AL48" i="3"/>
  <c r="AM49" i="3"/>
  <c r="AN50" i="3"/>
  <c r="AO51" i="3"/>
  <c r="AP52" i="3"/>
  <c r="AQ53" i="3"/>
  <c r="B34" i="1" l="1"/>
  <c r="B26" i="1"/>
  <c r="B18" i="1"/>
  <c r="B27" i="1"/>
  <c r="B32" i="1"/>
  <c r="B24" i="1"/>
  <c r="H39" i="1"/>
  <c r="B25" i="1"/>
  <c r="B31" i="1"/>
  <c r="B23" i="1"/>
  <c r="B30" i="1"/>
  <c r="B22" i="1"/>
  <c r="B19" i="1"/>
  <c r="B33" i="1"/>
  <c r="B16" i="1"/>
  <c r="B29" i="1"/>
  <c r="B21" i="1"/>
  <c r="D25" i="1"/>
  <c r="B17" i="1"/>
  <c r="B36" i="1"/>
  <c r="B28" i="1"/>
  <c r="B20" i="1"/>
  <c r="C21" i="1"/>
  <c r="B35" i="1"/>
  <c r="L14" i="3"/>
  <c r="I13" i="1"/>
  <c r="AQ221" i="3"/>
  <c r="AO171" i="3"/>
  <c r="AQ125" i="3"/>
  <c r="AG235" i="3"/>
  <c r="AH212" i="3"/>
  <c r="Y227" i="3"/>
  <c r="AD88" i="3"/>
  <c r="AG67" i="3"/>
  <c r="Y131" i="3"/>
  <c r="AF162" i="3"/>
  <c r="AA181" i="3"/>
  <c r="AI213" i="3"/>
  <c r="AJ190" i="3"/>
  <c r="X130" i="3"/>
  <c r="AA109" i="3"/>
  <c r="AG163" i="3"/>
  <c r="AQ197" i="3"/>
  <c r="AB110" i="3"/>
  <c r="AF138" i="3"/>
  <c r="AB182" i="3"/>
  <c r="AO243" i="3"/>
  <c r="AF66" i="3"/>
  <c r="Z108" i="3"/>
  <c r="AE161" i="3"/>
  <c r="AH188" i="3"/>
  <c r="AO219" i="3"/>
  <c r="Y203" i="3"/>
  <c r="Y222" i="3" s="1"/>
  <c r="L70" i="3" s="1"/>
  <c r="AE233" i="3"/>
  <c r="AB134" i="3"/>
  <c r="Y251" i="3"/>
  <c r="AG259" i="3"/>
  <c r="AO267" i="3"/>
  <c r="AM73" i="3"/>
  <c r="AE65" i="3"/>
  <c r="AJ94" i="3"/>
  <c r="AB86" i="3"/>
  <c r="AO123" i="3"/>
  <c r="Y107" i="3"/>
  <c r="Y126" i="3" s="1"/>
  <c r="H70" i="3" s="1"/>
  <c r="AL144" i="3"/>
  <c r="AD136" i="3"/>
  <c r="AL168" i="3"/>
  <c r="AD160" i="3"/>
  <c r="AG187" i="3"/>
  <c r="Y179" i="3"/>
  <c r="AF210" i="3"/>
  <c r="X202" i="3"/>
  <c r="X222" i="3" s="1"/>
  <c r="L69" i="3" s="1"/>
  <c r="AL240" i="3"/>
  <c r="AD232" i="3"/>
  <c r="AN74" i="3"/>
  <c r="AC87" i="3"/>
  <c r="AP124" i="3"/>
  <c r="AH116" i="3"/>
  <c r="AM145" i="3"/>
  <c r="AM169" i="3"/>
  <c r="AP196" i="3"/>
  <c r="Z180" i="3"/>
  <c r="AG211" i="3"/>
  <c r="AM241" i="3"/>
  <c r="Z252" i="3"/>
  <c r="AH260" i="3"/>
  <c r="AP268" i="3"/>
  <c r="AL72" i="3"/>
  <c r="AD64" i="3"/>
  <c r="AQ101" i="3"/>
  <c r="AI93" i="3"/>
  <c r="AA85" i="3"/>
  <c r="AN122" i="3"/>
  <c r="AF114" i="3"/>
  <c r="X106" i="3"/>
  <c r="AC135" i="3"/>
  <c r="Y155" i="3"/>
  <c r="Y174" i="3" s="1"/>
  <c r="J70" i="3" s="1"/>
  <c r="AK167" i="3"/>
  <c r="AC159" i="3"/>
  <c r="AN194" i="3"/>
  <c r="AF186" i="3"/>
  <c r="X178" i="3"/>
  <c r="AM217" i="3"/>
  <c r="AE209" i="3"/>
  <c r="X250" i="3"/>
  <c r="AK95" i="3"/>
  <c r="AE137" i="3"/>
  <c r="AI261" i="3"/>
  <c r="AM121" i="3"/>
  <c r="AE113" i="3"/>
  <c r="AB158" i="3"/>
  <c r="AM193" i="3"/>
  <c r="AE185" i="3"/>
  <c r="AQ269" i="3"/>
  <c r="AP100" i="3"/>
  <c r="AB254" i="3"/>
  <c r="AJ262" i="3"/>
  <c r="AB62" i="3"/>
  <c r="Y83" i="3"/>
  <c r="AD112" i="3"/>
  <c r="AQ149" i="3"/>
  <c r="AK215" i="3"/>
  <c r="AC207" i="3"/>
  <c r="AN266" i="3"/>
  <c r="AJ70" i="3"/>
  <c r="AJ166" i="3"/>
  <c r="AC255" i="3"/>
  <c r="AK263" i="3"/>
  <c r="AQ77" i="3"/>
  <c r="AI69" i="3"/>
  <c r="AA61" i="3"/>
  <c r="AN98" i="3"/>
  <c r="AF90" i="3"/>
  <c r="X82" i="3"/>
  <c r="AK119" i="3"/>
  <c r="AC111" i="3"/>
  <c r="AP148" i="3"/>
  <c r="AH140" i="3"/>
  <c r="Z132" i="3"/>
  <c r="AF258" i="3"/>
  <c r="AA253" i="3"/>
  <c r="AJ142" i="3"/>
  <c r="Z84" i="3"/>
  <c r="AD256" i="3"/>
  <c r="AL264" i="3"/>
  <c r="AH68" i="3"/>
  <c r="Z60" i="3"/>
  <c r="AM97" i="3"/>
  <c r="AE89" i="3"/>
  <c r="AJ118" i="3"/>
  <c r="AO147" i="3"/>
  <c r="AG139" i="3"/>
  <c r="AC63" i="3"/>
  <c r="AE257" i="3"/>
  <c r="AM265" i="3"/>
  <c r="F66" i="3"/>
  <c r="E58" i="3"/>
  <c r="F59" i="3"/>
  <c r="F58" i="3"/>
  <c r="X198" i="3"/>
  <c r="K69" i="3" s="1"/>
  <c r="F52" i="3"/>
  <c r="E53" i="3"/>
  <c r="N61" i="3"/>
  <c r="L31" i="1" s="1"/>
  <c r="E49" i="3"/>
  <c r="E66" i="3"/>
  <c r="F65" i="3"/>
  <c r="F49" i="3"/>
  <c r="G63" i="3"/>
  <c r="X81" i="3"/>
  <c r="F64" i="3"/>
  <c r="F57" i="3"/>
  <c r="N50" i="3"/>
  <c r="X249" i="3"/>
  <c r="Y249" i="3" s="1"/>
  <c r="Y270" i="3" s="1"/>
  <c r="N70" i="3" s="1"/>
  <c r="E64" i="3"/>
  <c r="E57" i="3"/>
  <c r="F48" i="3"/>
  <c r="J20" i="3"/>
  <c r="J21" i="3" s="1"/>
  <c r="W157" i="3" s="1"/>
  <c r="F63" i="3"/>
  <c r="F54" i="3"/>
  <c r="E48" i="3"/>
  <c r="F62" i="3"/>
  <c r="E54" i="3"/>
  <c r="X57" i="3"/>
  <c r="E62" i="3"/>
  <c r="F53" i="3"/>
  <c r="G49" i="3"/>
  <c r="G62" i="3"/>
  <c r="E65" i="3"/>
  <c r="F61" i="3"/>
  <c r="F56" i="3"/>
  <c r="F51" i="3"/>
  <c r="F47" i="3"/>
  <c r="L23" i="1"/>
  <c r="N65" i="3"/>
  <c r="N57" i="3"/>
  <c r="N49" i="3"/>
  <c r="E61" i="3"/>
  <c r="E56" i="3"/>
  <c r="F50" i="3"/>
  <c r="F46" i="3"/>
  <c r="N64" i="3"/>
  <c r="N56" i="3"/>
  <c r="N48" i="3"/>
  <c r="F60" i="3"/>
  <c r="E50" i="3"/>
  <c r="E46" i="3"/>
  <c r="N63" i="3"/>
  <c r="N55" i="3"/>
  <c r="N47" i="3"/>
  <c r="N62" i="3"/>
  <c r="N54" i="3"/>
  <c r="N46" i="3"/>
  <c r="N60" i="3"/>
  <c r="N52" i="3"/>
  <c r="N59" i="3"/>
  <c r="N51" i="3"/>
  <c r="N66" i="3"/>
  <c r="N58" i="3"/>
  <c r="G50" i="3"/>
  <c r="G51" i="3"/>
  <c r="G52" i="3"/>
  <c r="G64" i="3"/>
  <c r="G53" i="3"/>
  <c r="G65" i="3"/>
  <c r="G54" i="3"/>
  <c r="G55" i="3"/>
  <c r="G66" i="3"/>
  <c r="G56" i="3"/>
  <c r="G57" i="3"/>
  <c r="G46" i="3"/>
  <c r="G47" i="3"/>
  <c r="G58" i="3"/>
  <c r="G59" i="3"/>
  <c r="G60" i="3"/>
  <c r="G48" i="3"/>
  <c r="G61" i="3"/>
  <c r="E63" i="3"/>
  <c r="E55" i="3"/>
  <c r="E47" i="3"/>
  <c r="E60" i="3"/>
  <c r="E52" i="3"/>
  <c r="E59" i="3"/>
  <c r="Z201" i="3"/>
  <c r="Y225" i="3"/>
  <c r="Z105" i="3"/>
  <c r="X126" i="3"/>
  <c r="H69" i="3" s="1"/>
  <c r="Z153" i="3"/>
  <c r="Y177" i="3"/>
  <c r="X54" i="3"/>
  <c r="Y54" i="3"/>
  <c r="Z27" i="3"/>
  <c r="X3" i="3"/>
  <c r="X4" i="3"/>
  <c r="Y5" i="3"/>
  <c r="Z6" i="3"/>
  <c r="AA7" i="3"/>
  <c r="AB8" i="3"/>
  <c r="AC9" i="3"/>
  <c r="AD10" i="3"/>
  <c r="AE11" i="3"/>
  <c r="AF12" i="3"/>
  <c r="AG13" i="3"/>
  <c r="L3" i="1"/>
  <c r="H40" i="1" l="1"/>
  <c r="J13" i="1"/>
  <c r="C33" i="1"/>
  <c r="E27" i="1"/>
  <c r="E22" i="1"/>
  <c r="C16" i="1"/>
  <c r="D20" i="1"/>
  <c r="D21" i="1"/>
  <c r="C27" i="1"/>
  <c r="D19" i="1"/>
  <c r="D28" i="1"/>
  <c r="L17" i="1"/>
  <c r="D33" i="1"/>
  <c r="D17" i="1"/>
  <c r="D18" i="1"/>
  <c r="E31" i="1"/>
  <c r="E26" i="1"/>
  <c r="C20" i="1"/>
  <c r="C34" i="1"/>
  <c r="E20" i="1"/>
  <c r="C36" i="1"/>
  <c r="C28" i="1"/>
  <c r="J40" i="1"/>
  <c r="C23" i="1"/>
  <c r="C17" i="1"/>
  <c r="E17" i="1"/>
  <c r="E23" i="1"/>
  <c r="D16" i="1"/>
  <c r="C32" i="1"/>
  <c r="E33" i="1"/>
  <c r="E21" i="1"/>
  <c r="D26" i="1"/>
  <c r="D35" i="1"/>
  <c r="E36" i="1"/>
  <c r="D30" i="1"/>
  <c r="C31" i="1"/>
  <c r="D31" i="1"/>
  <c r="L19" i="1"/>
  <c r="C35" i="1"/>
  <c r="C18" i="1"/>
  <c r="L20" i="1"/>
  <c r="C19" i="1"/>
  <c r="D36" i="1"/>
  <c r="D34" i="1"/>
  <c r="D23" i="1"/>
  <c r="D22" i="1"/>
  <c r="C25" i="1"/>
  <c r="E16" i="1"/>
  <c r="E34" i="1"/>
  <c r="C26" i="1"/>
  <c r="C24" i="1"/>
  <c r="D29" i="1"/>
  <c r="E18" i="1"/>
  <c r="D32" i="1"/>
  <c r="C29" i="1"/>
  <c r="E30" i="1"/>
  <c r="E25" i="1"/>
  <c r="C22" i="1"/>
  <c r="E29" i="1"/>
  <c r="E24" i="1"/>
  <c r="L36" i="1"/>
  <c r="L18" i="1"/>
  <c r="E32" i="1"/>
  <c r="D24" i="1"/>
  <c r="D27" i="1"/>
  <c r="C30" i="1"/>
  <c r="E28" i="1"/>
  <c r="E35" i="1"/>
  <c r="E19" i="1"/>
  <c r="F39" i="1"/>
  <c r="I39" i="1"/>
  <c r="J39" i="1"/>
  <c r="F40" i="1"/>
  <c r="AQ23" i="3"/>
  <c r="AI15" i="3"/>
  <c r="AP22" i="3"/>
  <c r="Y57" i="3"/>
  <c r="AH14" i="3"/>
  <c r="AO21" i="3"/>
  <c r="X78" i="3"/>
  <c r="AJ16" i="3"/>
  <c r="AM19" i="3"/>
  <c r="E69" i="3"/>
  <c r="AN20" i="3"/>
  <c r="AL18" i="3"/>
  <c r="AA157" i="3"/>
  <c r="Y81" i="3"/>
  <c r="AK17" i="3"/>
  <c r="E70" i="3"/>
  <c r="X102" i="3"/>
  <c r="G69" i="3" s="1"/>
  <c r="W156" i="3"/>
  <c r="X270" i="3"/>
  <c r="N69" i="3" s="1"/>
  <c r="Z249" i="3"/>
  <c r="Z270" i="3" s="1"/>
  <c r="N71" i="3" s="1"/>
  <c r="L32" i="1"/>
  <c r="L21" i="1"/>
  <c r="L29" i="1"/>
  <c r="L40" i="1"/>
  <c r="L22" i="1"/>
  <c r="L25" i="1"/>
  <c r="L26" i="1"/>
  <c r="L28" i="1"/>
  <c r="L30" i="1"/>
  <c r="L33" i="1"/>
  <c r="L34" i="1"/>
  <c r="L27" i="1"/>
  <c r="L16" i="1"/>
  <c r="L35" i="1"/>
  <c r="L24" i="1"/>
  <c r="H49" i="3"/>
  <c r="H62" i="3"/>
  <c r="H63" i="3"/>
  <c r="H50" i="3"/>
  <c r="H51" i="3"/>
  <c r="H52" i="3"/>
  <c r="H64" i="3"/>
  <c r="H53" i="3"/>
  <c r="H65" i="3"/>
  <c r="H54" i="3"/>
  <c r="H55" i="3"/>
  <c r="H66" i="3"/>
  <c r="H56" i="3"/>
  <c r="H57" i="3"/>
  <c r="H46" i="3"/>
  <c r="H47" i="3"/>
  <c r="H58" i="3"/>
  <c r="H59" i="3"/>
  <c r="H60" i="3"/>
  <c r="H48" i="3"/>
  <c r="H61" i="3"/>
  <c r="Y246" i="3"/>
  <c r="M70" i="3" s="1"/>
  <c r="Z225" i="3"/>
  <c r="Z222" i="3"/>
  <c r="L71" i="3" s="1"/>
  <c r="AA201" i="3"/>
  <c r="AA153" i="3"/>
  <c r="Y198" i="3"/>
  <c r="K70" i="3" s="1"/>
  <c r="Z177" i="3"/>
  <c r="Z126" i="3"/>
  <c r="H71" i="3" s="1"/>
  <c r="AA105" i="3"/>
  <c r="X24" i="3"/>
  <c r="D69" i="3" s="1"/>
  <c r="Y102" i="3"/>
  <c r="G70" i="3" s="1"/>
  <c r="Z81" i="3"/>
  <c r="AA27" i="3"/>
  <c r="Z54" i="3"/>
  <c r="Y3" i="3"/>
  <c r="F23" i="1" l="1"/>
  <c r="F30" i="1"/>
  <c r="F29" i="1"/>
  <c r="F28" i="1"/>
  <c r="F35" i="1"/>
  <c r="F19" i="1"/>
  <c r="F17" i="1"/>
  <c r="B39" i="1"/>
  <c r="F16" i="1"/>
  <c r="F27" i="1"/>
  <c r="F22" i="1"/>
  <c r="F34" i="1"/>
  <c r="F41" i="1"/>
  <c r="F31" i="1"/>
  <c r="F26" i="1"/>
  <c r="F21" i="1"/>
  <c r="L39" i="1"/>
  <c r="C39" i="1"/>
  <c r="F18" i="1"/>
  <c r="F36" i="1"/>
  <c r="F20" i="1"/>
  <c r="L41" i="1"/>
  <c r="E39" i="1"/>
  <c r="J41" i="1"/>
  <c r="E40" i="1"/>
  <c r="I40" i="1"/>
  <c r="F25" i="1"/>
  <c r="F33" i="1"/>
  <c r="C40" i="1"/>
  <c r="F24" i="1"/>
  <c r="F32" i="1"/>
  <c r="Y78" i="3"/>
  <c r="Z57" i="3"/>
  <c r="Z156" i="3"/>
  <c r="Z174" i="3" s="1"/>
  <c r="J71" i="3" s="1"/>
  <c r="F69" i="3"/>
  <c r="E71" i="3"/>
  <c r="AA249" i="3"/>
  <c r="AA270" i="3" s="1"/>
  <c r="N72" i="3" s="1"/>
  <c r="I48" i="3"/>
  <c r="I61" i="3"/>
  <c r="I49" i="3"/>
  <c r="I62" i="3"/>
  <c r="I63" i="3"/>
  <c r="I50" i="3"/>
  <c r="I51" i="3"/>
  <c r="I52" i="3"/>
  <c r="I64" i="3"/>
  <c r="I53" i="3"/>
  <c r="I65" i="3"/>
  <c r="X129" i="3"/>
  <c r="I54" i="3"/>
  <c r="I55" i="3"/>
  <c r="I66" i="3"/>
  <c r="I56" i="3"/>
  <c r="I57" i="3"/>
  <c r="I60" i="3"/>
  <c r="I46" i="3"/>
  <c r="I58" i="3"/>
  <c r="I47" i="3"/>
  <c r="I59" i="3"/>
  <c r="AA222" i="3"/>
  <c r="L72" i="3" s="1"/>
  <c r="AB201" i="3"/>
  <c r="Z246" i="3"/>
  <c r="M71" i="3" s="1"/>
  <c r="AA225" i="3"/>
  <c r="Z198" i="3"/>
  <c r="K71" i="3" s="1"/>
  <c r="AA177" i="3"/>
  <c r="AA126" i="3"/>
  <c r="H72" i="3" s="1"/>
  <c r="AB105" i="3"/>
  <c r="AA174" i="3"/>
  <c r="J72" i="3" s="1"/>
  <c r="AB153" i="3"/>
  <c r="Z102" i="3"/>
  <c r="G71" i="3" s="1"/>
  <c r="AA81" i="3"/>
  <c r="AA54" i="3"/>
  <c r="AB27" i="3"/>
  <c r="Y24" i="3"/>
  <c r="D70" i="3" s="1"/>
  <c r="Z3" i="3"/>
  <c r="B40" i="1" l="1"/>
  <c r="G17" i="1"/>
  <c r="G24" i="1"/>
  <c r="H41" i="1"/>
  <c r="G28" i="1"/>
  <c r="G32" i="1"/>
  <c r="G29" i="1"/>
  <c r="G20" i="1"/>
  <c r="I41" i="1"/>
  <c r="G16" i="1"/>
  <c r="G35" i="1"/>
  <c r="G19" i="1"/>
  <c r="G30" i="1"/>
  <c r="G23" i="1"/>
  <c r="G31" i="1"/>
  <c r="G25" i="1"/>
  <c r="D39" i="1"/>
  <c r="G27" i="1"/>
  <c r="G34" i="1"/>
  <c r="G18" i="1"/>
  <c r="E41" i="1"/>
  <c r="G26" i="1"/>
  <c r="G22" i="1"/>
  <c r="L42" i="1"/>
  <c r="F42" i="1"/>
  <c r="G33" i="1"/>
  <c r="H42" i="1"/>
  <c r="J42" i="1"/>
  <c r="G36" i="1"/>
  <c r="G21" i="1"/>
  <c r="C41" i="1"/>
  <c r="AB249" i="3"/>
  <c r="AB270" i="3" s="1"/>
  <c r="N73" i="3" s="1"/>
  <c r="E72" i="3"/>
  <c r="Z78" i="3"/>
  <c r="AA57" i="3"/>
  <c r="F70" i="3"/>
  <c r="J46" i="3"/>
  <c r="J47" i="3"/>
  <c r="J58" i="3"/>
  <c r="J59" i="3"/>
  <c r="J60" i="3"/>
  <c r="J48" i="3"/>
  <c r="J61" i="3"/>
  <c r="J49" i="3"/>
  <c r="J62" i="3"/>
  <c r="J63" i="3"/>
  <c r="J50" i="3"/>
  <c r="J51" i="3"/>
  <c r="J52" i="3"/>
  <c r="J64" i="3"/>
  <c r="J53" i="3"/>
  <c r="J65" i="3"/>
  <c r="J54" i="3"/>
  <c r="J55" i="3"/>
  <c r="J66" i="3"/>
  <c r="J56" i="3"/>
  <c r="J57" i="3"/>
  <c r="Y129" i="3"/>
  <c r="X150" i="3"/>
  <c r="I69" i="3" s="1"/>
  <c r="AA246" i="3"/>
  <c r="M72" i="3" s="1"/>
  <c r="AB225" i="3"/>
  <c r="AB222" i="3"/>
  <c r="L73" i="3" s="1"/>
  <c r="AC201" i="3"/>
  <c r="AA198" i="3"/>
  <c r="K72" i="3" s="1"/>
  <c r="AB177" i="3"/>
  <c r="AB174" i="3"/>
  <c r="J73" i="3" s="1"/>
  <c r="AC153" i="3"/>
  <c r="AC105" i="3"/>
  <c r="AB126" i="3"/>
  <c r="H73" i="3" s="1"/>
  <c r="AA102" i="3"/>
  <c r="G72" i="3" s="1"/>
  <c r="AB81" i="3"/>
  <c r="AC27" i="3"/>
  <c r="AB54" i="3"/>
  <c r="E73" i="3" s="1"/>
  <c r="Z24" i="3"/>
  <c r="D71" i="3" s="1"/>
  <c r="AA3" i="3"/>
  <c r="AC249" i="3" l="1"/>
  <c r="AD249" i="3" s="1"/>
  <c r="L43" i="1"/>
  <c r="H18" i="1"/>
  <c r="H27" i="1"/>
  <c r="C42" i="1"/>
  <c r="J43" i="1"/>
  <c r="H26" i="1"/>
  <c r="H21" i="1"/>
  <c r="H29" i="1"/>
  <c r="F43" i="1"/>
  <c r="H36" i="1"/>
  <c r="H20" i="1"/>
  <c r="H28" i="1"/>
  <c r="E42" i="1"/>
  <c r="H25" i="1"/>
  <c r="H17" i="1"/>
  <c r="H24" i="1"/>
  <c r="H32" i="1"/>
  <c r="H16" i="1"/>
  <c r="H43" i="1"/>
  <c r="H35" i="1"/>
  <c r="H19" i="1"/>
  <c r="D40" i="1"/>
  <c r="I42" i="1"/>
  <c r="H34" i="1"/>
  <c r="H22" i="1"/>
  <c r="H33" i="1"/>
  <c r="B41" i="1"/>
  <c r="C43" i="1"/>
  <c r="G39" i="1"/>
  <c r="H23" i="1"/>
  <c r="H31" i="1"/>
  <c r="H30" i="1"/>
  <c r="AA78" i="3"/>
  <c r="AB57" i="3"/>
  <c r="F71" i="3"/>
  <c r="Y150" i="3"/>
  <c r="I70" i="3" s="1"/>
  <c r="Z129" i="3"/>
  <c r="K57" i="3"/>
  <c r="K46" i="3"/>
  <c r="K47" i="3"/>
  <c r="K58" i="3"/>
  <c r="K59" i="3"/>
  <c r="K60" i="3"/>
  <c r="K48" i="3"/>
  <c r="K61" i="3"/>
  <c r="K49" i="3"/>
  <c r="K62" i="3"/>
  <c r="K63" i="3"/>
  <c r="K50" i="3"/>
  <c r="K51" i="3"/>
  <c r="K52" i="3"/>
  <c r="K64" i="3"/>
  <c r="K53" i="3"/>
  <c r="K65" i="3"/>
  <c r="K54" i="3"/>
  <c r="K55" i="3"/>
  <c r="K66" i="3"/>
  <c r="K56" i="3"/>
  <c r="AD201" i="3"/>
  <c r="AC222" i="3"/>
  <c r="L74" i="3" s="1"/>
  <c r="AC225" i="3"/>
  <c r="AB246" i="3"/>
  <c r="M73" i="3" s="1"/>
  <c r="AC126" i="3"/>
  <c r="H74" i="3" s="1"/>
  <c r="AD105" i="3"/>
  <c r="AD153" i="3"/>
  <c r="AC174" i="3"/>
  <c r="J74" i="3" s="1"/>
  <c r="AC177" i="3"/>
  <c r="AB198" i="3"/>
  <c r="K73" i="3" s="1"/>
  <c r="AC81" i="3"/>
  <c r="AB102" i="3"/>
  <c r="G73" i="3" s="1"/>
  <c r="AC54" i="3"/>
  <c r="E74" i="3" s="1"/>
  <c r="AD27" i="3"/>
  <c r="AA24" i="3"/>
  <c r="AB3" i="3"/>
  <c r="AC270" i="3" l="1"/>
  <c r="N74" i="3" s="1"/>
  <c r="L44" i="1" s="1"/>
  <c r="C44" i="1"/>
  <c r="E43" i="1"/>
  <c r="I25" i="1"/>
  <c r="I33" i="1"/>
  <c r="I17" i="1"/>
  <c r="I32" i="1"/>
  <c r="I43" i="1"/>
  <c r="I35" i="1"/>
  <c r="I27" i="1"/>
  <c r="I23" i="1"/>
  <c r="I31" i="1"/>
  <c r="J44" i="1"/>
  <c r="I19" i="1"/>
  <c r="I18" i="1"/>
  <c r="G40" i="1"/>
  <c r="I16" i="1"/>
  <c r="I22" i="1"/>
  <c r="I30" i="1"/>
  <c r="D41" i="1"/>
  <c r="I24" i="1"/>
  <c r="H44" i="1"/>
  <c r="I34" i="1"/>
  <c r="I26" i="1"/>
  <c r="I21" i="1"/>
  <c r="I29" i="1"/>
  <c r="F44" i="1"/>
  <c r="I36" i="1"/>
  <c r="I20" i="1"/>
  <c r="I28" i="1"/>
  <c r="AB78" i="3"/>
  <c r="F73" i="3" s="1"/>
  <c r="AC57" i="3"/>
  <c r="F72" i="3"/>
  <c r="D72" i="3"/>
  <c r="L56" i="3"/>
  <c r="L57" i="3"/>
  <c r="L46" i="3"/>
  <c r="L47" i="3"/>
  <c r="L58" i="3"/>
  <c r="L59" i="3"/>
  <c r="L60" i="3"/>
  <c r="L48" i="3"/>
  <c r="L61" i="3"/>
  <c r="L49" i="3"/>
  <c r="L62" i="3"/>
  <c r="L63" i="3"/>
  <c r="L50" i="3"/>
  <c r="L51" i="3"/>
  <c r="L52" i="3"/>
  <c r="L64" i="3"/>
  <c r="L53" i="3"/>
  <c r="L65" i="3"/>
  <c r="L54" i="3"/>
  <c r="L55" i="3"/>
  <c r="L66" i="3"/>
  <c r="Z150" i="3"/>
  <c r="I71" i="3" s="1"/>
  <c r="AA129" i="3"/>
  <c r="AE249" i="3"/>
  <c r="AD270" i="3"/>
  <c r="N75" i="3" s="1"/>
  <c r="AD225" i="3"/>
  <c r="AC246" i="3"/>
  <c r="M74" i="3" s="1"/>
  <c r="AE201" i="3"/>
  <c r="AD222" i="3"/>
  <c r="L75" i="3" s="1"/>
  <c r="AE153" i="3"/>
  <c r="AD174" i="3"/>
  <c r="J75" i="3" s="1"/>
  <c r="AD177" i="3"/>
  <c r="AC198" i="3"/>
  <c r="K74" i="3" s="1"/>
  <c r="AD126" i="3"/>
  <c r="H75" i="3" s="1"/>
  <c r="AE105" i="3"/>
  <c r="AD81" i="3"/>
  <c r="AC102" i="3"/>
  <c r="G74" i="3" s="1"/>
  <c r="AE27" i="3"/>
  <c r="AD54" i="3"/>
  <c r="E75" i="3" s="1"/>
  <c r="AC3" i="3"/>
  <c r="AB24" i="3"/>
  <c r="J18" i="1" l="1"/>
  <c r="G41" i="1"/>
  <c r="J21" i="1"/>
  <c r="J29" i="1"/>
  <c r="H45" i="1"/>
  <c r="D42" i="1"/>
  <c r="D43" i="1"/>
  <c r="C45" i="1"/>
  <c r="J30" i="1"/>
  <c r="J45" i="1"/>
  <c r="J36" i="1"/>
  <c r="J20" i="1"/>
  <c r="J28" i="1"/>
  <c r="J25" i="1"/>
  <c r="J33" i="1"/>
  <c r="J17" i="1"/>
  <c r="J34" i="1"/>
  <c r="B42" i="1"/>
  <c r="J22" i="1"/>
  <c r="J24" i="1"/>
  <c r="J32" i="1"/>
  <c r="J16" i="1"/>
  <c r="E44" i="1"/>
  <c r="F45" i="1"/>
  <c r="J35" i="1"/>
  <c r="J19" i="1"/>
  <c r="J27" i="1"/>
  <c r="I44" i="1"/>
  <c r="L45" i="1"/>
  <c r="J23" i="1"/>
  <c r="J31" i="1"/>
  <c r="J26" i="1"/>
  <c r="AD57" i="3"/>
  <c r="AC78" i="3"/>
  <c r="F74" i="3" s="1"/>
  <c r="D73" i="3"/>
  <c r="AB129" i="3"/>
  <c r="AA150" i="3"/>
  <c r="I72" i="3" s="1"/>
  <c r="M54" i="3"/>
  <c r="M55" i="3"/>
  <c r="M66" i="3"/>
  <c r="M56" i="3"/>
  <c r="M57" i="3"/>
  <c r="M46" i="3"/>
  <c r="M47" i="3"/>
  <c r="M58" i="3"/>
  <c r="M59" i="3"/>
  <c r="M60" i="3"/>
  <c r="M48" i="3"/>
  <c r="M61" i="3"/>
  <c r="M49" i="3"/>
  <c r="M62" i="3"/>
  <c r="M63" i="3"/>
  <c r="M50" i="3"/>
  <c r="M51" i="3"/>
  <c r="M52" i="3"/>
  <c r="M64" i="3"/>
  <c r="M53" i="3"/>
  <c r="M65" i="3"/>
  <c r="AF249" i="3"/>
  <c r="AE270" i="3"/>
  <c r="N76" i="3" s="1"/>
  <c r="AF201" i="3"/>
  <c r="AE222" i="3"/>
  <c r="L76" i="3" s="1"/>
  <c r="AE225" i="3"/>
  <c r="AD246" i="3"/>
  <c r="M75" i="3" s="1"/>
  <c r="AF105" i="3"/>
  <c r="AE126" i="3"/>
  <c r="H76" i="3" s="1"/>
  <c r="AE177" i="3"/>
  <c r="AD198" i="3"/>
  <c r="K75" i="3" s="1"/>
  <c r="AF153" i="3"/>
  <c r="AE174" i="3"/>
  <c r="J76" i="3" s="1"/>
  <c r="AE81" i="3"/>
  <c r="AD102" i="3"/>
  <c r="G75" i="3" s="1"/>
  <c r="AE54" i="3"/>
  <c r="E76" i="3" s="1"/>
  <c r="AF27" i="3"/>
  <c r="AD3" i="3"/>
  <c r="AC24" i="3"/>
  <c r="K18" i="1" l="1"/>
  <c r="K22" i="1"/>
  <c r="J46" i="1"/>
  <c r="K21" i="1"/>
  <c r="K29" i="1"/>
  <c r="K24" i="1"/>
  <c r="K25" i="1"/>
  <c r="K28" i="1"/>
  <c r="G42" i="1"/>
  <c r="H46" i="1"/>
  <c r="K20" i="1"/>
  <c r="I45" i="1"/>
  <c r="L46" i="1"/>
  <c r="K33" i="1"/>
  <c r="K17" i="1"/>
  <c r="K34" i="1"/>
  <c r="K32" i="1"/>
  <c r="K16" i="1"/>
  <c r="B43" i="1"/>
  <c r="E45" i="1"/>
  <c r="F46" i="1"/>
  <c r="K35" i="1"/>
  <c r="K19" i="1"/>
  <c r="K27" i="1"/>
  <c r="D44" i="1"/>
  <c r="K36" i="1"/>
  <c r="K30" i="1"/>
  <c r="C46" i="1"/>
  <c r="K23" i="1"/>
  <c r="K31" i="1"/>
  <c r="K26" i="1"/>
  <c r="AE57" i="3"/>
  <c r="AD78" i="3"/>
  <c r="F75" i="3" s="1"/>
  <c r="D74" i="3"/>
  <c r="K44" i="1"/>
  <c r="K43" i="1"/>
  <c r="K40" i="1"/>
  <c r="K39" i="1"/>
  <c r="K42" i="1"/>
  <c r="K41" i="1"/>
  <c r="K45" i="1"/>
  <c r="AC129" i="3"/>
  <c r="AB150" i="3"/>
  <c r="I73" i="3" s="1"/>
  <c r="AG249" i="3"/>
  <c r="AF270" i="3"/>
  <c r="N77" i="3" s="1"/>
  <c r="AF225" i="3"/>
  <c r="AE246" i="3"/>
  <c r="M76" i="3" s="1"/>
  <c r="AF222" i="3"/>
  <c r="L77" i="3" s="1"/>
  <c r="AG201" i="3"/>
  <c r="AF174" i="3"/>
  <c r="J77" i="3" s="1"/>
  <c r="AG153" i="3"/>
  <c r="AG105" i="3"/>
  <c r="AF126" i="3"/>
  <c r="H77" i="3" s="1"/>
  <c r="AF177" i="3"/>
  <c r="AE198" i="3"/>
  <c r="K76" i="3" s="1"/>
  <c r="AF81" i="3"/>
  <c r="AE102" i="3"/>
  <c r="G76" i="3" s="1"/>
  <c r="AF54" i="3"/>
  <c r="E77" i="3" s="1"/>
  <c r="AG27" i="3"/>
  <c r="AE3" i="3"/>
  <c r="AD24" i="3"/>
  <c r="K46" i="1" l="1"/>
  <c r="J47" i="1"/>
  <c r="I46" i="1"/>
  <c r="D45" i="1"/>
  <c r="F47" i="1"/>
  <c r="L47" i="1"/>
  <c r="E46" i="1"/>
  <c r="G43" i="1"/>
  <c r="C47" i="1"/>
  <c r="H47" i="1"/>
  <c r="B44" i="1"/>
  <c r="AE78" i="3"/>
  <c r="F76" i="3" s="1"/>
  <c r="AF57" i="3"/>
  <c r="D75" i="3"/>
  <c r="AC150" i="3"/>
  <c r="I74" i="3" s="1"/>
  <c r="AD129" i="3"/>
  <c r="AG270" i="3"/>
  <c r="N78" i="3" s="1"/>
  <c r="AH249" i="3"/>
  <c r="AG222" i="3"/>
  <c r="AH201" i="3"/>
  <c r="AF246" i="3"/>
  <c r="M77" i="3" s="1"/>
  <c r="AG225" i="3"/>
  <c r="AF198" i="3"/>
  <c r="K77" i="3" s="1"/>
  <c r="AG177" i="3"/>
  <c r="AH105" i="3"/>
  <c r="AG126" i="3"/>
  <c r="H78" i="3" s="1"/>
  <c r="AG174" i="3"/>
  <c r="J78" i="3" s="1"/>
  <c r="AH153" i="3"/>
  <c r="AF102" i="3"/>
  <c r="G77" i="3" s="1"/>
  <c r="AG81" i="3"/>
  <c r="AG54" i="3"/>
  <c r="E78" i="3" s="1"/>
  <c r="AH27" i="3"/>
  <c r="AF3" i="3"/>
  <c r="AE24" i="3"/>
  <c r="D46" i="1" l="1"/>
  <c r="F48" i="1"/>
  <c r="K47" i="1"/>
  <c r="L48" i="1"/>
  <c r="E47" i="1"/>
  <c r="C48" i="1"/>
  <c r="G44" i="1"/>
  <c r="H48" i="1"/>
  <c r="I47" i="1"/>
  <c r="B45" i="1"/>
  <c r="L78" i="3"/>
  <c r="AG57" i="3"/>
  <c r="AF78" i="3"/>
  <c r="F77" i="3" s="1"/>
  <c r="D76" i="3"/>
  <c r="AE129" i="3"/>
  <c r="AD150" i="3"/>
  <c r="I75" i="3" s="1"/>
  <c r="AH270" i="3"/>
  <c r="N79" i="3" s="1"/>
  <c r="AI249" i="3"/>
  <c r="AG246" i="3"/>
  <c r="M78" i="3" s="1"/>
  <c r="AH225" i="3"/>
  <c r="AH222" i="3"/>
  <c r="L79" i="3" s="1"/>
  <c r="AI201" i="3"/>
  <c r="AH126" i="3"/>
  <c r="H79" i="3" s="1"/>
  <c r="AI105" i="3"/>
  <c r="AH174" i="3"/>
  <c r="J79" i="3" s="1"/>
  <c r="AI153" i="3"/>
  <c r="AG198" i="3"/>
  <c r="K78" i="3" s="1"/>
  <c r="AH177" i="3"/>
  <c r="AG102" i="3"/>
  <c r="G78" i="3" s="1"/>
  <c r="AH81" i="3"/>
  <c r="AI27" i="3"/>
  <c r="AH54" i="3"/>
  <c r="AG3" i="3"/>
  <c r="AF24" i="3"/>
  <c r="E48" i="1" l="1"/>
  <c r="K48" i="1"/>
  <c r="J48" i="1"/>
  <c r="J49" i="1"/>
  <c r="D47" i="1"/>
  <c r="H49" i="1"/>
  <c r="L49" i="1"/>
  <c r="B46" i="1"/>
  <c r="G45" i="1"/>
  <c r="I48" i="1"/>
  <c r="F49" i="1"/>
  <c r="AH57" i="3"/>
  <c r="AG78" i="3"/>
  <c r="F78" i="3" s="1"/>
  <c r="D77" i="3"/>
  <c r="AF129" i="3"/>
  <c r="AE150" i="3"/>
  <c r="I76" i="3" s="1"/>
  <c r="E79" i="3"/>
  <c r="AI270" i="3"/>
  <c r="N80" i="3" s="1"/>
  <c r="AJ249" i="3"/>
  <c r="AI222" i="3"/>
  <c r="L80" i="3" s="1"/>
  <c r="AJ201" i="3"/>
  <c r="AH246" i="3"/>
  <c r="M79" i="3" s="1"/>
  <c r="AI225" i="3"/>
  <c r="AH198" i="3"/>
  <c r="K79" i="3" s="1"/>
  <c r="AI177" i="3"/>
  <c r="AI174" i="3"/>
  <c r="J80" i="3" s="1"/>
  <c r="AJ153" i="3"/>
  <c r="AI126" i="3"/>
  <c r="H80" i="3" s="1"/>
  <c r="AJ105" i="3"/>
  <c r="AH102" i="3"/>
  <c r="G79" i="3" s="1"/>
  <c r="AI81" i="3"/>
  <c r="AI54" i="3"/>
  <c r="AJ27" i="3"/>
  <c r="AG24" i="3"/>
  <c r="AH3" i="3"/>
  <c r="J50" i="1" l="1"/>
  <c r="H50" i="1"/>
  <c r="L50" i="1"/>
  <c r="C49" i="1"/>
  <c r="D48" i="1"/>
  <c r="G46" i="1"/>
  <c r="I49" i="1"/>
  <c r="F50" i="1"/>
  <c r="E49" i="1"/>
  <c r="K49" i="1"/>
  <c r="B47" i="1"/>
  <c r="AI57" i="3"/>
  <c r="AH78" i="3"/>
  <c r="F79" i="3" s="1"/>
  <c r="D78" i="3"/>
  <c r="AG129" i="3"/>
  <c r="AF150" i="3"/>
  <c r="I77" i="3" s="1"/>
  <c r="E80" i="3"/>
  <c r="AJ270" i="3"/>
  <c r="N81" i="3" s="1"/>
  <c r="AK249" i="3"/>
  <c r="AI246" i="3"/>
  <c r="M80" i="3" s="1"/>
  <c r="AJ225" i="3"/>
  <c r="AJ222" i="3"/>
  <c r="L81" i="3" s="1"/>
  <c r="AK201" i="3"/>
  <c r="AJ126" i="3"/>
  <c r="H81" i="3" s="1"/>
  <c r="AK105" i="3"/>
  <c r="AJ174" i="3"/>
  <c r="J81" i="3" s="1"/>
  <c r="AK153" i="3"/>
  <c r="AI198" i="3"/>
  <c r="K80" i="3" s="1"/>
  <c r="AJ177" i="3"/>
  <c r="AI102" i="3"/>
  <c r="G80" i="3" s="1"/>
  <c r="AJ81" i="3"/>
  <c r="AK27" i="3"/>
  <c r="AJ54" i="3"/>
  <c r="AH24" i="3"/>
  <c r="AI3" i="3"/>
  <c r="I50" i="1" l="1"/>
  <c r="D49" i="1"/>
  <c r="H51" i="1"/>
  <c r="L51" i="1"/>
  <c r="K50" i="1"/>
  <c r="C50" i="1"/>
  <c r="G47" i="1"/>
  <c r="F51" i="1"/>
  <c r="E50" i="1"/>
  <c r="J51" i="1"/>
  <c r="B48" i="1"/>
  <c r="D79" i="3"/>
  <c r="AI78" i="3"/>
  <c r="F80" i="3" s="1"/>
  <c r="AJ57" i="3"/>
  <c r="AG150" i="3"/>
  <c r="I78" i="3" s="1"/>
  <c r="AH129" i="3"/>
  <c r="E81" i="3"/>
  <c r="AK270" i="3"/>
  <c r="N82" i="3" s="1"/>
  <c r="AL249" i="3"/>
  <c r="AK222" i="3"/>
  <c r="L82" i="3" s="1"/>
  <c r="AL201" i="3"/>
  <c r="AK225" i="3"/>
  <c r="AJ246" i="3"/>
  <c r="M81" i="3" s="1"/>
  <c r="AK177" i="3"/>
  <c r="AJ198" i="3"/>
  <c r="K81" i="3" s="1"/>
  <c r="AL153" i="3"/>
  <c r="AK174" i="3"/>
  <c r="J82" i="3" s="1"/>
  <c r="AL105" i="3"/>
  <c r="AK126" i="3"/>
  <c r="H82" i="3" s="1"/>
  <c r="AK81" i="3"/>
  <c r="AJ102" i="3"/>
  <c r="G81" i="3" s="1"/>
  <c r="AK54" i="3"/>
  <c r="AL27" i="3"/>
  <c r="AJ3" i="3"/>
  <c r="AI24" i="3"/>
  <c r="D50" i="1" l="1"/>
  <c r="F52" i="1"/>
  <c r="L52" i="1"/>
  <c r="J52" i="1"/>
  <c r="B49" i="1"/>
  <c r="I51" i="1"/>
  <c r="C51" i="1"/>
  <c r="E51" i="1"/>
  <c r="G48" i="1"/>
  <c r="K51" i="1"/>
  <c r="H52" i="1"/>
  <c r="AJ78" i="3"/>
  <c r="F81" i="3" s="1"/>
  <c r="AK57" i="3"/>
  <c r="D80" i="3"/>
  <c r="AH150" i="3"/>
  <c r="I79" i="3" s="1"/>
  <c r="AI129" i="3"/>
  <c r="E82" i="3"/>
  <c r="AM249" i="3"/>
  <c r="AL270" i="3"/>
  <c r="N83" i="3" s="1"/>
  <c r="AL225" i="3"/>
  <c r="AK246" i="3"/>
  <c r="M82" i="3" s="1"/>
  <c r="AM201" i="3"/>
  <c r="AL222" i="3"/>
  <c r="L83" i="3" s="1"/>
  <c r="AL126" i="3"/>
  <c r="H83" i="3" s="1"/>
  <c r="AM105" i="3"/>
  <c r="AM153" i="3"/>
  <c r="AL174" i="3"/>
  <c r="J83" i="3" s="1"/>
  <c r="AL177" i="3"/>
  <c r="AK198" i="3"/>
  <c r="K82" i="3" s="1"/>
  <c r="AL81" i="3"/>
  <c r="AK102" i="3"/>
  <c r="G82" i="3" s="1"/>
  <c r="AM27" i="3"/>
  <c r="AL54" i="3"/>
  <c r="AK3" i="3"/>
  <c r="AJ24" i="3"/>
  <c r="K52" i="1" l="1"/>
  <c r="I52" i="1"/>
  <c r="H53" i="1"/>
  <c r="C52" i="1"/>
  <c r="D51" i="1"/>
  <c r="L53" i="1"/>
  <c r="F53" i="1"/>
  <c r="E52" i="1"/>
  <c r="G49" i="1"/>
  <c r="J53" i="1"/>
  <c r="B50" i="1"/>
  <c r="D81" i="3"/>
  <c r="AK78" i="3"/>
  <c r="F82" i="3" s="1"/>
  <c r="AL57" i="3"/>
  <c r="AJ129" i="3"/>
  <c r="AI150" i="3"/>
  <c r="I80" i="3" s="1"/>
  <c r="E83" i="3"/>
  <c r="AN249" i="3"/>
  <c r="AM270" i="3"/>
  <c r="N84" i="3" s="1"/>
  <c r="AN201" i="3"/>
  <c r="AM222" i="3"/>
  <c r="L84" i="3" s="1"/>
  <c r="AM225" i="3"/>
  <c r="AL246" i="3"/>
  <c r="M83" i="3" s="1"/>
  <c r="AM177" i="3"/>
  <c r="AL198" i="3"/>
  <c r="K83" i="3" s="1"/>
  <c r="AN153" i="3"/>
  <c r="AM174" i="3"/>
  <c r="J84" i="3" s="1"/>
  <c r="AN105" i="3"/>
  <c r="AM126" i="3"/>
  <c r="H84" i="3" s="1"/>
  <c r="AM81" i="3"/>
  <c r="AL102" i="3"/>
  <c r="G83" i="3" s="1"/>
  <c r="AM54" i="3"/>
  <c r="AN27" i="3"/>
  <c r="AL3" i="3"/>
  <c r="AK24" i="3"/>
  <c r="D82" i="3" s="1"/>
  <c r="J54" i="1" l="1"/>
  <c r="B51" i="1"/>
  <c r="H54" i="1"/>
  <c r="L54" i="1"/>
  <c r="B52" i="1"/>
  <c r="D52" i="1"/>
  <c r="I53" i="1"/>
  <c r="C53" i="1"/>
  <c r="G50" i="1"/>
  <c r="F54" i="1"/>
  <c r="K53" i="1"/>
  <c r="E53" i="1"/>
  <c r="AM57" i="3"/>
  <c r="AL78" i="3"/>
  <c r="F83" i="3" s="1"/>
  <c r="AJ150" i="3"/>
  <c r="I81" i="3" s="1"/>
  <c r="AK129" i="3"/>
  <c r="E84" i="3"/>
  <c r="AN270" i="3"/>
  <c r="N85" i="3" s="1"/>
  <c r="AO249" i="3"/>
  <c r="AN225" i="3"/>
  <c r="AM246" i="3"/>
  <c r="M84" i="3" s="1"/>
  <c r="AO201" i="3"/>
  <c r="AN222" i="3"/>
  <c r="L85" i="3" s="1"/>
  <c r="AO105" i="3"/>
  <c r="AN126" i="3"/>
  <c r="H85" i="3" s="1"/>
  <c r="AN174" i="3"/>
  <c r="J85" i="3" s="1"/>
  <c r="AO153" i="3"/>
  <c r="AM198" i="3"/>
  <c r="K84" i="3" s="1"/>
  <c r="AN177" i="3"/>
  <c r="AM102" i="3"/>
  <c r="G84" i="3" s="1"/>
  <c r="AN81" i="3"/>
  <c r="AN54" i="3"/>
  <c r="AO27" i="3"/>
  <c r="AM3" i="3"/>
  <c r="AL24" i="3"/>
  <c r="D83" i="3" s="1"/>
  <c r="H55" i="1" l="1"/>
  <c r="L55" i="1"/>
  <c r="B53" i="1"/>
  <c r="F55" i="1"/>
  <c r="C54" i="1"/>
  <c r="J55" i="1"/>
  <c r="G51" i="1"/>
  <c r="E54" i="1"/>
  <c r="D53" i="1"/>
  <c r="I54" i="1"/>
  <c r="K54" i="1"/>
  <c r="AN57" i="3"/>
  <c r="AM78" i="3"/>
  <c r="F84" i="3" s="1"/>
  <c r="AK150" i="3"/>
  <c r="I82" i="3" s="1"/>
  <c r="AL129" i="3"/>
  <c r="E85" i="3"/>
  <c r="AO270" i="3"/>
  <c r="N86" i="3" s="1"/>
  <c r="AP249" i="3"/>
  <c r="AO222" i="3"/>
  <c r="L86" i="3" s="1"/>
  <c r="AP201" i="3"/>
  <c r="AN246" i="3"/>
  <c r="M85" i="3" s="1"/>
  <c r="AO225" i="3"/>
  <c r="AO174" i="3"/>
  <c r="J86" i="3" s="1"/>
  <c r="AP153" i="3"/>
  <c r="AN198" i="3"/>
  <c r="K85" i="3" s="1"/>
  <c r="AO177" i="3"/>
  <c r="AP105" i="3"/>
  <c r="AO126" i="3"/>
  <c r="H86" i="3" s="1"/>
  <c r="AN102" i="3"/>
  <c r="G85" i="3" s="1"/>
  <c r="AO81" i="3"/>
  <c r="AO54" i="3"/>
  <c r="AP27" i="3"/>
  <c r="AM24" i="3"/>
  <c r="D84" i="3" s="1"/>
  <c r="AN3" i="3"/>
  <c r="F56" i="1" l="1"/>
  <c r="K55" i="1"/>
  <c r="J56" i="1"/>
  <c r="D54" i="1"/>
  <c r="B54" i="1"/>
  <c r="I55" i="1"/>
  <c r="L56" i="1"/>
  <c r="H56" i="1"/>
  <c r="E55" i="1"/>
  <c r="C55" i="1"/>
  <c r="G52" i="1"/>
  <c r="AO57" i="3"/>
  <c r="AN78" i="3"/>
  <c r="F85" i="3" s="1"/>
  <c r="AL150" i="3"/>
  <c r="I83" i="3" s="1"/>
  <c r="AM129" i="3"/>
  <c r="E86" i="3"/>
  <c r="AP270" i="3"/>
  <c r="N87" i="3" s="1"/>
  <c r="AQ249" i="3"/>
  <c r="AQ270" i="3" s="1"/>
  <c r="N88" i="3" s="1"/>
  <c r="AO246" i="3"/>
  <c r="M86" i="3" s="1"/>
  <c r="AP225" i="3"/>
  <c r="AP222" i="3"/>
  <c r="L87" i="3" s="1"/>
  <c r="AQ201" i="3"/>
  <c r="AQ222" i="3" s="1"/>
  <c r="L88" i="3" s="1"/>
  <c r="AQ105" i="3"/>
  <c r="AQ126" i="3" s="1"/>
  <c r="H88" i="3" s="1"/>
  <c r="AP126" i="3"/>
  <c r="H87" i="3" s="1"/>
  <c r="AO198" i="3"/>
  <c r="K86" i="3" s="1"/>
  <c r="AP177" i="3"/>
  <c r="AQ153" i="3"/>
  <c r="AQ174" i="3" s="1"/>
  <c r="J88" i="3" s="1"/>
  <c r="AP174" i="3"/>
  <c r="J87" i="3" s="1"/>
  <c r="AO102" i="3"/>
  <c r="G86" i="3" s="1"/>
  <c r="AP81" i="3"/>
  <c r="AP54" i="3"/>
  <c r="AQ27" i="3"/>
  <c r="AQ54" i="3" s="1"/>
  <c r="AO3" i="3"/>
  <c r="AN24" i="3"/>
  <c r="D85" i="3" s="1"/>
  <c r="E56" i="1" l="1"/>
  <c r="H57" i="1"/>
  <c r="H58" i="1"/>
  <c r="K56" i="1"/>
  <c r="I56" i="1"/>
  <c r="L57" i="1"/>
  <c r="B55" i="1"/>
  <c r="F57" i="1"/>
  <c r="C56" i="1"/>
  <c r="J57" i="1"/>
  <c r="L58" i="1"/>
  <c r="F58" i="1"/>
  <c r="D55" i="1"/>
  <c r="J58" i="1"/>
  <c r="G53" i="1"/>
  <c r="AO78" i="3"/>
  <c r="F86" i="3" s="1"/>
  <c r="AP57" i="3"/>
  <c r="AN129" i="3"/>
  <c r="AM150" i="3"/>
  <c r="I84" i="3" s="1"/>
  <c r="E87" i="3"/>
  <c r="E88" i="3"/>
  <c r="AP246" i="3"/>
  <c r="M87" i="3" s="1"/>
  <c r="AQ225" i="3"/>
  <c r="AQ246" i="3" s="1"/>
  <c r="M88" i="3" s="1"/>
  <c r="AP198" i="3"/>
  <c r="K87" i="3" s="1"/>
  <c r="AQ177" i="3"/>
  <c r="AQ198" i="3" s="1"/>
  <c r="K88" i="3" s="1"/>
  <c r="AP102" i="3"/>
  <c r="G87" i="3" s="1"/>
  <c r="AQ81" i="3"/>
  <c r="AQ102" i="3" s="1"/>
  <c r="G88" i="3" s="1"/>
  <c r="AP3" i="3"/>
  <c r="AO24" i="3"/>
  <c r="D86" i="3" s="1"/>
  <c r="I57" i="1" l="1"/>
  <c r="B56" i="1"/>
  <c r="C58" i="1"/>
  <c r="C57" i="1"/>
  <c r="I58" i="1"/>
  <c r="K58" i="1"/>
  <c r="E58" i="1"/>
  <c r="G54" i="1"/>
  <c r="D56" i="1"/>
  <c r="K57" i="1"/>
  <c r="E57" i="1"/>
  <c r="AP78" i="3"/>
  <c r="F87" i="3" s="1"/>
  <c r="AQ57" i="3"/>
  <c r="AQ78" i="3" s="1"/>
  <c r="F88" i="3" s="1"/>
  <c r="AN150" i="3"/>
  <c r="I85" i="3" s="1"/>
  <c r="AO129" i="3"/>
  <c r="AP24" i="3"/>
  <c r="D87" i="3" s="1"/>
  <c r="AQ3" i="3"/>
  <c r="AQ24" i="3" s="1"/>
  <c r="D88" i="3" s="1"/>
  <c r="D58" i="1" l="1"/>
  <c r="D57" i="1"/>
  <c r="B58" i="1"/>
  <c r="B57" i="1"/>
  <c r="G55" i="1"/>
  <c r="AO150" i="3"/>
  <c r="I86" i="3" s="1"/>
  <c r="AP129" i="3"/>
  <c r="G56" i="1" l="1"/>
  <c r="AQ129" i="3"/>
  <c r="AQ150" i="3" s="1"/>
  <c r="I88" i="3" s="1"/>
  <c r="AP150" i="3"/>
  <c r="I87" i="3" s="1"/>
  <c r="G58" i="1" l="1"/>
  <c r="G57" i="1"/>
</calcChain>
</file>

<file path=xl/sharedStrings.xml><?xml version="1.0" encoding="utf-8"?>
<sst xmlns="http://schemas.openxmlformats.org/spreadsheetml/2006/main" count="261" uniqueCount="140">
  <si>
    <t>產品收益比較</t>
    <phoneticPr fontId="2" type="noConversion"/>
  </si>
  <si>
    <t>********</t>
    <phoneticPr fontId="2" type="noConversion"/>
  </si>
  <si>
    <t>Client Information INPUT</t>
    <phoneticPr fontId="2" type="noConversion"/>
  </si>
  <si>
    <t>Name</t>
    <phoneticPr fontId="2" type="noConversion"/>
  </si>
  <si>
    <t>Age</t>
    <phoneticPr fontId="2" type="noConversion"/>
  </si>
  <si>
    <t>Gender</t>
    <phoneticPr fontId="2" type="noConversion"/>
  </si>
  <si>
    <t>Prepared For</t>
    <phoneticPr fontId="2" type="noConversion"/>
  </si>
  <si>
    <t>Date</t>
    <phoneticPr fontId="2" type="noConversion"/>
  </si>
  <si>
    <t>Mr. Chan</t>
    <phoneticPr fontId="2" type="noConversion"/>
  </si>
  <si>
    <t>Male</t>
  </si>
  <si>
    <t>Male</t>
    <phoneticPr fontId="2" type="noConversion"/>
  </si>
  <si>
    <t>Female</t>
    <phoneticPr fontId="2" type="noConversion"/>
  </si>
  <si>
    <t>Type</t>
    <phoneticPr fontId="2" type="noConversion"/>
  </si>
  <si>
    <t>Individual</t>
  </si>
  <si>
    <t>Individual</t>
    <phoneticPr fontId="2" type="noConversion"/>
  </si>
  <si>
    <t>Corporate</t>
    <phoneticPr fontId="2" type="noConversion"/>
  </si>
  <si>
    <t>Version</t>
    <phoneticPr fontId="2" type="noConversion"/>
  </si>
  <si>
    <t>Product Information</t>
    <phoneticPr fontId="2" type="noConversion"/>
  </si>
  <si>
    <t>Yr1</t>
    <phoneticPr fontId="2" type="noConversion"/>
  </si>
  <si>
    <t>Yr2</t>
    <phoneticPr fontId="2" type="noConversion"/>
  </si>
  <si>
    <t>Yr3</t>
  </si>
  <si>
    <t>Yr4</t>
  </si>
  <si>
    <t>Yr5</t>
  </si>
  <si>
    <t>Yr6</t>
  </si>
  <si>
    <t>Yr7</t>
  </si>
  <si>
    <t>Yr8</t>
  </si>
  <si>
    <t>Yr9</t>
  </si>
  <si>
    <t>Yr10</t>
  </si>
  <si>
    <t>Yr11</t>
  </si>
  <si>
    <t>Yr12</t>
  </si>
  <si>
    <t>Yr13</t>
  </si>
  <si>
    <t>Yr14</t>
  </si>
  <si>
    <t>Yr15</t>
  </si>
  <si>
    <t>Yr16</t>
  </si>
  <si>
    <t>Yr17</t>
  </si>
  <si>
    <t>Yr18</t>
  </si>
  <si>
    <t>Yr19</t>
  </si>
  <si>
    <t>Yr20</t>
  </si>
  <si>
    <t>Provider</t>
    <phoneticPr fontId="2" type="noConversion"/>
  </si>
  <si>
    <t>Code</t>
    <phoneticPr fontId="2" type="noConversion"/>
  </si>
  <si>
    <t>A</t>
    <phoneticPr fontId="2" type="noConversion"/>
  </si>
  <si>
    <t>B</t>
    <phoneticPr fontId="2" type="noConversion"/>
  </si>
  <si>
    <t>C</t>
    <phoneticPr fontId="2" type="noConversion"/>
  </si>
  <si>
    <t>D</t>
    <phoneticPr fontId="2" type="noConversion"/>
  </si>
  <si>
    <t>E</t>
    <phoneticPr fontId="2" type="noConversion"/>
  </si>
  <si>
    <t>F</t>
    <phoneticPr fontId="2" type="noConversion"/>
  </si>
  <si>
    <t>G</t>
    <phoneticPr fontId="2" type="noConversion"/>
  </si>
  <si>
    <t>H</t>
    <phoneticPr fontId="2" type="noConversion"/>
  </si>
  <si>
    <t>I</t>
    <phoneticPr fontId="2" type="noConversion"/>
  </si>
  <si>
    <t>J</t>
    <phoneticPr fontId="2" type="noConversion"/>
  </si>
  <si>
    <t>K</t>
    <phoneticPr fontId="2" type="noConversion"/>
  </si>
  <si>
    <t>IRR</t>
    <phoneticPr fontId="2" type="noConversion"/>
  </si>
  <si>
    <t>SV</t>
    <phoneticPr fontId="2" type="noConversion"/>
  </si>
  <si>
    <t>CODE</t>
    <phoneticPr fontId="2" type="noConversion"/>
  </si>
  <si>
    <t>SLE5</t>
    <phoneticPr fontId="2" type="noConversion"/>
  </si>
  <si>
    <t>AIA</t>
    <phoneticPr fontId="2" type="noConversion"/>
  </si>
  <si>
    <t>Initial Premium</t>
    <phoneticPr fontId="2" type="noConversion"/>
  </si>
  <si>
    <t>Currency</t>
    <phoneticPr fontId="2" type="noConversion"/>
  </si>
  <si>
    <t>USD</t>
  </si>
  <si>
    <t>USD</t>
    <phoneticPr fontId="2" type="noConversion"/>
  </si>
  <si>
    <t>HKD</t>
    <phoneticPr fontId="2" type="noConversion"/>
  </si>
  <si>
    <t>Confidential Function</t>
    <phoneticPr fontId="2" type="noConversion"/>
  </si>
  <si>
    <t>Client Info</t>
    <phoneticPr fontId="2" type="noConversion"/>
  </si>
  <si>
    <t>Products' Info</t>
    <phoneticPr fontId="2" type="noConversion"/>
  </si>
  <si>
    <t>Hide</t>
    <phoneticPr fontId="2" type="noConversion"/>
  </si>
  <si>
    <t>Unhide</t>
    <phoneticPr fontId="2" type="noConversion"/>
  </si>
  <si>
    <t>Year</t>
    <phoneticPr fontId="2" type="noConversion"/>
  </si>
  <si>
    <t>Product A</t>
    <phoneticPr fontId="2" type="noConversion"/>
  </si>
  <si>
    <t>GPMCP</t>
    <phoneticPr fontId="2" type="noConversion"/>
  </si>
  <si>
    <t>ML</t>
    <phoneticPr fontId="2" type="noConversion"/>
  </si>
  <si>
    <t>MGS2</t>
    <phoneticPr fontId="2" type="noConversion"/>
  </si>
  <si>
    <t>SL</t>
    <phoneticPr fontId="2" type="noConversion"/>
  </si>
  <si>
    <t>Product B</t>
    <phoneticPr fontId="2" type="noConversion"/>
  </si>
  <si>
    <t>Product C</t>
    <phoneticPr fontId="2" type="noConversion"/>
  </si>
  <si>
    <t>Product D</t>
    <phoneticPr fontId="2" type="noConversion"/>
  </si>
  <si>
    <t>Wealth ICON</t>
    <phoneticPr fontId="2" type="noConversion"/>
  </si>
  <si>
    <t>FWD</t>
    <phoneticPr fontId="2" type="noConversion"/>
  </si>
  <si>
    <t>FTL</t>
    <phoneticPr fontId="2" type="noConversion"/>
  </si>
  <si>
    <t>FS3</t>
    <phoneticPr fontId="2" type="noConversion"/>
  </si>
  <si>
    <t>SURRENDER VALUE INPUT</t>
    <phoneticPr fontId="2" type="noConversion"/>
  </si>
  <si>
    <t>Holding Period Return</t>
    <phoneticPr fontId="2" type="noConversion"/>
  </si>
  <si>
    <t>Holding Period Return of Surrender Value</t>
    <phoneticPr fontId="2" type="noConversion"/>
  </si>
  <si>
    <t>Product E</t>
    <phoneticPr fontId="2" type="noConversion"/>
  </si>
  <si>
    <t>Product F</t>
    <phoneticPr fontId="2" type="noConversion"/>
  </si>
  <si>
    <t>Product G</t>
    <phoneticPr fontId="2" type="noConversion"/>
  </si>
  <si>
    <t>Product H</t>
    <phoneticPr fontId="2" type="noConversion"/>
  </si>
  <si>
    <t>Product I</t>
    <phoneticPr fontId="2" type="noConversion"/>
  </si>
  <si>
    <t>Product J</t>
    <phoneticPr fontId="2" type="noConversion"/>
  </si>
  <si>
    <t>Product K</t>
    <phoneticPr fontId="2" type="noConversion"/>
  </si>
  <si>
    <t>Internal Return Rate</t>
    <phoneticPr fontId="2" type="noConversion"/>
  </si>
  <si>
    <t>FOR YOUR REFERENCE ONLY</t>
    <phoneticPr fontId="2" type="noConversion"/>
  </si>
  <si>
    <t>YF</t>
    <phoneticPr fontId="2" type="noConversion"/>
  </si>
  <si>
    <t>IW2</t>
    <phoneticPr fontId="2" type="noConversion"/>
  </si>
  <si>
    <t>Venus2</t>
    <phoneticPr fontId="2" type="noConversion"/>
  </si>
  <si>
    <t>China Life</t>
    <phoneticPr fontId="2" type="noConversion"/>
  </si>
  <si>
    <t>MyHarvest2</t>
    <phoneticPr fontId="2" type="noConversion"/>
  </si>
  <si>
    <t>BOCL</t>
    <phoneticPr fontId="2" type="noConversion"/>
  </si>
  <si>
    <t>GG</t>
    <phoneticPr fontId="2" type="noConversion"/>
  </si>
  <si>
    <t>Products Analysis Report (Category: Single Premium Saving Plan)</t>
    <phoneticPr fontId="2" type="noConversion"/>
  </si>
  <si>
    <t>Proposal's Information INPUT</t>
    <phoneticPr fontId="2" type="noConversion"/>
  </si>
  <si>
    <t>Date of Proposal</t>
    <phoneticPr fontId="2" type="noConversion"/>
  </si>
  <si>
    <t>Internal Return Rate of Surrender Value</t>
    <phoneticPr fontId="2" type="noConversion"/>
  </si>
  <si>
    <t>Proposal Date</t>
    <phoneticPr fontId="2" type="noConversion"/>
  </si>
  <si>
    <t>Yr0</t>
    <phoneticPr fontId="2" type="noConversion"/>
  </si>
  <si>
    <t>Premium Financing Related</t>
    <phoneticPr fontId="2" type="noConversion"/>
  </si>
  <si>
    <t>Name of Lender</t>
    <phoneticPr fontId="2" type="noConversion"/>
  </si>
  <si>
    <t>Loan Ratio</t>
    <phoneticPr fontId="2" type="noConversion"/>
  </si>
  <si>
    <t>Indicator</t>
    <phoneticPr fontId="2" type="noConversion"/>
  </si>
  <si>
    <t>Interest Rate</t>
    <phoneticPr fontId="2" type="noConversion"/>
  </si>
  <si>
    <t>Interest Spread</t>
  </si>
  <si>
    <t>CAP rate</t>
    <phoneticPr fontId="2" type="noConversion"/>
  </si>
  <si>
    <t>Loan Setup Fee Collected over # of years</t>
    <phoneticPr fontId="2" type="noConversion"/>
  </si>
  <si>
    <t>Admin Fee Yr0</t>
    <phoneticPr fontId="2" type="noConversion"/>
  </si>
  <si>
    <t>Admin Fee Yr1</t>
    <phoneticPr fontId="2" type="noConversion"/>
  </si>
  <si>
    <t>Admin Fee Yr2</t>
  </si>
  <si>
    <t>Admin Fee Yr3</t>
  </si>
  <si>
    <t>Admin Fee Yr4</t>
  </si>
  <si>
    <t>CHIYU</t>
    <phoneticPr fontId="2" type="noConversion"/>
  </si>
  <si>
    <t>HIBOR+1.5%</t>
    <phoneticPr fontId="2" type="noConversion"/>
  </si>
  <si>
    <t>Advance Interest Payment (MTHLY)</t>
    <phoneticPr fontId="2" type="noConversion"/>
  </si>
  <si>
    <t>Consultant Information INPUT</t>
    <phoneticPr fontId="2" type="noConversion"/>
  </si>
  <si>
    <t>NAME</t>
    <phoneticPr fontId="2" type="noConversion"/>
  </si>
  <si>
    <t>Director, Corporate Business</t>
    <phoneticPr fontId="2" type="noConversion"/>
  </si>
  <si>
    <t>Consultant Info</t>
    <phoneticPr fontId="2" type="noConversion"/>
  </si>
  <si>
    <t>Title &amp; Department</t>
    <phoneticPr fontId="2" type="noConversion"/>
  </si>
  <si>
    <t>Phone</t>
    <phoneticPr fontId="2" type="noConversion"/>
  </si>
  <si>
    <t>Email</t>
    <phoneticPr fontId="2" type="noConversion"/>
  </si>
  <si>
    <t>HSBC</t>
    <phoneticPr fontId="2" type="noConversion"/>
  </si>
  <si>
    <t>UWGIP</t>
    <phoneticPr fontId="2" type="noConversion"/>
  </si>
  <si>
    <t>Saving Plan Comparison</t>
    <phoneticPr fontId="2" type="noConversion"/>
  </si>
  <si>
    <r>
      <rPr>
        <sz val="6"/>
        <color rgb="FF3F3F76"/>
        <rFont val="DengXian"/>
        <family val="2"/>
        <charset val="134"/>
      </rPr>
      <t>Alan Tam</t>
    </r>
    <r>
      <rPr>
        <sz val="6"/>
        <color rgb="FF3F3F76"/>
        <rFont val="Source Han Sans CN Normal"/>
        <family val="2"/>
        <charset val="134"/>
        <scheme val="minor"/>
      </rPr>
      <t>, CFP</t>
    </r>
    <r>
      <rPr>
        <sz val="6"/>
        <color rgb="FF3F3F76"/>
        <rFont val="Calibri"/>
        <family val="2"/>
      </rPr>
      <t>®</t>
    </r>
    <r>
      <rPr>
        <sz val="6"/>
        <color rgb="FF3F3F76"/>
        <rFont val="Source Han Sans CN Normal"/>
        <family val="2"/>
        <charset val="134"/>
        <scheme val="minor"/>
      </rPr>
      <t xml:space="preserve"> </t>
    </r>
    <phoneticPr fontId="2" type="noConversion"/>
  </si>
  <si>
    <r>
      <t xml:space="preserve">+852 </t>
    </r>
    <r>
      <rPr>
        <sz val="6"/>
        <color rgb="FF3F3F76"/>
        <rFont val="Source Han Sans CN Normal"/>
        <family val="2"/>
      </rPr>
      <t>5</t>
    </r>
    <r>
      <rPr>
        <sz val="6"/>
        <color rgb="FF3F3F76"/>
        <rFont val="Microsoft YaHei"/>
        <family val="2"/>
        <charset val="134"/>
      </rPr>
      <t>5471204</t>
    </r>
    <phoneticPr fontId="2" type="noConversion"/>
  </si>
  <si>
    <t>corp.business@zuu.com.hk</t>
    <phoneticPr fontId="2" type="noConversion"/>
  </si>
  <si>
    <t xml:space="preserve">The information on this material is for reference and information only. Whilst the ZUU Digital Financial Services Limited (“ZUU”) endeavours to ensure the accuracy of the information on this material, no express or implied warranty is given by the ZUU as to the accuracy or completeness of the information. The ZUU shall not be liable for any loss or damage, whether or not arising from any inaccuracy or omission or from any decision, action or non-action based on or in reliance upon information contained on this material howsoever arising from using or in reliance upon the whole or any part of the information on this material. </t>
  </si>
  <si>
    <t>v.2.01062022</t>
    <phoneticPr fontId="2" type="noConversion"/>
  </si>
  <si>
    <t>Hide</t>
  </si>
  <si>
    <t>1st</t>
    <phoneticPr fontId="2" type="noConversion"/>
  </si>
  <si>
    <t>2nd</t>
  </si>
  <si>
    <t>3rd</t>
  </si>
  <si>
    <t>v.4.10062022</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</si>
</sst>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41">
    <font>
      <sz val="11"/>
      <color theme="1"/>
      <name val="Source Han Sans CN Normal"/>
      <family val="2"/>
      <scheme val="minor"/>
    </font>
    <font>
      <b/>
      <sz val="18"/>
      <color rgb="FF002060"/>
      <name val="Maven Pro"/>
    </font>
    <font>
      <sz val="9"/>
      <name val="Source Han Sans CN Normal"/>
      <family val="3"/>
      <charset val="134"/>
      <scheme val="minor"/>
    </font>
    <font>
      <sz val="11"/>
      <color theme="1"/>
      <name val="Source Han Sans CN Normal"/>
      <family val="2"/>
      <scheme val="minor"/>
    </font>
    <font>
      <b/>
      <sz val="11"/>
      <color theme="3"/>
      <name val="Source Han Sans CN Normal"/>
      <family val="2"/>
      <charset val="134"/>
      <scheme val="minor"/>
    </font>
    <font>
      <sz val="11"/>
      <color rgb="FF9C5700"/>
      <name val="Source Han Sans CN Normal"/>
      <family val="2"/>
      <charset val="134"/>
      <scheme val="minor"/>
    </font>
    <font>
      <sz val="11"/>
      <color rgb="FF3F3F76"/>
      <name val="Source Han Sans CN Normal"/>
      <family val="2"/>
      <charset val="134"/>
      <scheme val="minor"/>
    </font>
    <font>
      <b/>
      <sz val="11"/>
      <color rgb="FF3F3F3F"/>
      <name val="Source Han Sans CN Normal"/>
      <family val="2"/>
      <charset val="134"/>
      <scheme val="minor"/>
    </font>
    <font>
      <sz val="11"/>
      <color theme="1"/>
      <name val="DengXian"/>
      <family val="2"/>
      <charset val="134"/>
    </font>
    <font>
      <sz val="8"/>
      <color theme="1"/>
      <name val="Source Han Sans CN Normal"/>
      <family val="2"/>
      <scheme val="minor"/>
    </font>
    <font>
      <sz val="6"/>
      <color theme="1"/>
      <name val="DengXian"/>
      <family val="3"/>
      <charset val="134"/>
    </font>
    <font>
      <b/>
      <sz val="6"/>
      <color theme="3"/>
      <name val="DengXian"/>
      <family val="3"/>
      <charset val="134"/>
    </font>
    <font>
      <sz val="6"/>
      <color rgb="FF3F3F76"/>
      <name val="DengXian"/>
      <family val="3"/>
      <charset val="134"/>
    </font>
    <font>
      <b/>
      <sz val="6"/>
      <color rgb="FF002060"/>
      <name val="DengXian"/>
      <family val="3"/>
      <charset val="134"/>
    </font>
    <font>
      <sz val="6"/>
      <color rgb="FF9C5700"/>
      <name val="DengXian"/>
      <family val="3"/>
      <charset val="134"/>
    </font>
    <font>
      <sz val="6"/>
      <color rgb="FFB70095"/>
      <name val="DengXian"/>
      <family val="3"/>
      <charset val="134"/>
    </font>
    <font>
      <b/>
      <sz val="18"/>
      <color rgb="FF002060"/>
      <name val="MaVEN PRO"/>
      <family val="2"/>
    </font>
    <font>
      <sz val="14"/>
      <color rgb="FFB70095"/>
      <name val="MaVEN PRO"/>
      <family val="2"/>
    </font>
    <font>
      <sz val="11"/>
      <color theme="1"/>
      <name val="MaVEN PRO"/>
      <family val="2"/>
    </font>
    <font>
      <b/>
      <sz val="6"/>
      <color rgb="FF3F3F3F"/>
      <name val="DengXian"/>
      <family val="3"/>
      <charset val="134"/>
    </font>
    <font>
      <sz val="8"/>
      <color theme="1"/>
      <name val="DengXian"/>
      <family val="2"/>
      <charset val="134"/>
    </font>
    <font>
      <b/>
      <sz val="8"/>
      <color rgb="FF3F3F3F"/>
      <name val="Source Han Sans CN Normal"/>
      <family val="2"/>
      <charset val="134"/>
      <scheme val="minor"/>
    </font>
    <font>
      <b/>
      <sz val="11"/>
      <color theme="3"/>
      <name val="Maven pro"/>
    </font>
    <font>
      <sz val="11"/>
      <color theme="1"/>
      <name val="Source Han Sans CN Normal"/>
      <family val="2"/>
      <charset val="134"/>
      <scheme val="minor"/>
    </font>
    <font>
      <sz val="8"/>
      <color theme="1"/>
      <name val="Microsoft YaHei"/>
      <family val="2"/>
      <charset val="134"/>
    </font>
    <font>
      <sz val="6"/>
      <color theme="1"/>
      <name val="DengXian"/>
      <family val="3"/>
      <charset val="134"/>
    </font>
    <font>
      <b/>
      <sz val="6"/>
      <color theme="3"/>
      <name val="Source Han Sans CN Normal"/>
      <family val="2"/>
      <charset val="134"/>
      <scheme val="minor"/>
    </font>
    <font>
      <sz val="6"/>
      <color theme="1"/>
      <name val="Open Sans"/>
      <family val="2"/>
    </font>
    <font>
      <sz val="6"/>
      <color rgb="FF3F3F76"/>
      <name val="Source Han Sans CN Normal"/>
      <family val="2"/>
      <charset val="134"/>
      <scheme val="minor"/>
    </font>
    <font>
      <sz val="6"/>
      <color rgb="FF3F3F76"/>
      <name val="Calibri"/>
      <family val="2"/>
    </font>
    <font>
      <u/>
      <sz val="11"/>
      <color theme="10"/>
      <name val="Source Han Sans CN Normal"/>
      <family val="2"/>
      <scheme val="minor"/>
    </font>
    <font>
      <sz val="6"/>
      <color rgb="FF3F3F76"/>
      <name val="Source Han Sans CN Normal"/>
      <family val="2"/>
      <scheme val="minor"/>
    </font>
    <font>
      <u/>
      <sz val="6"/>
      <color theme="10"/>
      <name val="Source Han Sans CN Normal"/>
      <family val="2"/>
      <scheme val="minor"/>
    </font>
    <font>
      <sz val="6"/>
      <color rgb="FF3F3F76"/>
      <name val="DengXian"/>
      <family val="2"/>
      <charset val="134"/>
    </font>
    <font>
      <sz val="6"/>
      <color rgb="FF3F3F76"/>
      <name val="DengXian"/>
      <family val="3"/>
      <charset val="134"/>
    </font>
    <font>
      <sz val="6"/>
      <color rgb="FF3F3F76"/>
      <name val="Source Han Sans CN Normal"/>
      <family val="2"/>
    </font>
    <font>
      <sz val="6"/>
      <color rgb="FF3F3F76"/>
      <name val="Microsoft YaHei"/>
      <family val="2"/>
      <charset val="134"/>
    </font>
    <font>
      <sz val="6"/>
      <color theme="1"/>
      <name val="Source Han Sans CN Normal"/>
      <family val="2"/>
      <charset val="134"/>
      <scheme val="minor"/>
    </font>
    <font>
      <b/>
      <sz val="8"/>
      <color theme="9"/>
      <name val="Source Han Sans CN Normal"/>
      <family val="2"/>
      <charset val="128"/>
      <scheme val="major"/>
    </font>
    <font>
      <b/>
      <sz val="8"/>
      <color theme="5"/>
      <name val="Source Han Sans CN Normal"/>
      <family val="2"/>
      <charset val="128"/>
      <scheme val="major"/>
    </font>
    <font>
      <b/>
      <sz val="8"/>
      <color theme="0"/>
      <name val="Source Han Sans CN Normal"/>
      <family val="2"/>
      <charset val="128"/>
      <scheme val="major"/>
    </font>
  </fonts>
  <fills count="7">
    <fill>
      <patternFill patternType="none"/>
    </fill>
    <fill>
      <patternFill patternType="gray125"/>
    </fill>
    <fill>
      <patternFill patternType="solid">
        <fgColor rgb="FFFFEB9C"/>
      </patternFill>
    </fill>
    <fill>
      <patternFill patternType="solid">
        <fgColor rgb="FFFFCC99"/>
      </patternFill>
    </fill>
    <fill>
      <patternFill patternType="solid">
        <fgColor rgb="FFF2F2F2"/>
      </patternFill>
    </fill>
    <fill>
      <patternFill patternType="solid">
        <fgColor theme="6" tint="0.79998168889431442"/>
        <bgColor indexed="65"/>
      </patternFill>
    </fill>
    <fill>
      <patternFill patternType="solid">
        <fgColor rgb="FF7030A0"/>
        <bgColor indexed="64"/>
      </patternFill>
    </fill>
  </fills>
  <borders count="9">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9">
    <xf numFmtId="0" fontId="0" fillId="0" borderId="0"/>
    <xf numFmtId="9" fontId="3" fillId="0" borderId="0" applyFont="0" applyFill="0" applyBorder="0" applyAlignment="0" applyProtection="0">
      <alignment vertical="center"/>
    </xf>
    <xf numFmtId="0" fontId="4" fillId="0" borderId="1" applyNumberFormat="0" applyFill="0" applyAlignment="0" applyProtection="0">
      <alignment vertical="center"/>
    </xf>
    <xf numFmtId="0" fontId="4" fillId="0" borderId="0" applyNumberForma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0" fontId="7" fillId="4" borderId="3" applyNumberFormat="0" applyAlignment="0" applyProtection="0">
      <alignment vertical="center"/>
    </xf>
    <xf numFmtId="0" fontId="23" fillId="5" borderId="0" applyNumberFormat="0" applyBorder="0" applyAlignment="0" applyProtection="0">
      <alignment vertical="center"/>
    </xf>
    <xf numFmtId="0" fontId="30" fillId="0" borderId="0" applyNumberFormat="0" applyFill="0" applyBorder="0" applyAlignment="0" applyProtection="0"/>
  </cellStyleXfs>
  <cellXfs count="67">
    <xf numFmtId="0" fontId="0" fillId="0" borderId="0" xfId="0"/>
    <xf numFmtId="0" fontId="8" fillId="0" borderId="0" xfId="0" applyFont="1"/>
    <xf numFmtId="0" fontId="7" fillId="4" borderId="4" xfId="6" applyBorder="1" applyAlignment="1">
      <alignment horizontal="left"/>
    </xf>
    <xf numFmtId="0" fontId="7" fillId="4" borderId="5" xfId="6" applyBorder="1" applyAlignment="1"/>
    <xf numFmtId="14" fontId="9" fillId="0" borderId="0" xfId="0" applyNumberFormat="1" applyFont="1" applyAlignment="1">
      <alignment horizontal="left"/>
    </xf>
    <xf numFmtId="0" fontId="9" fillId="0" borderId="0" xfId="0" applyFont="1"/>
    <xf numFmtId="0" fontId="7" fillId="4" borderId="3" xfId="6" applyAlignment="1">
      <alignment horizontal="center"/>
    </xf>
    <xf numFmtId="0" fontId="10" fillId="0" borderId="0" xfId="0" applyFont="1"/>
    <xf numFmtId="0" fontId="11" fillId="0" borderId="0" xfId="3" applyFont="1" applyAlignment="1"/>
    <xf numFmtId="0" fontId="10" fillId="0" borderId="0" xfId="0" applyFont="1" applyAlignment="1">
      <alignment horizontal="center"/>
    </xf>
    <xf numFmtId="0" fontId="12" fillId="3" borderId="2" xfId="5" applyFont="1" applyAlignment="1">
      <alignment horizontal="center"/>
    </xf>
    <xf numFmtId="3" fontId="12" fillId="3" borderId="2" xfId="5" applyNumberFormat="1" applyFont="1" applyAlignment="1">
      <alignment horizontal="center"/>
    </xf>
    <xf numFmtId="177" fontId="12" fillId="3" borderId="2" xfId="5" applyNumberFormat="1" applyFont="1" applyAlignment="1">
      <alignment horizontal="center"/>
    </xf>
    <xf numFmtId="0" fontId="13" fillId="0" borderId="0" xfId="0" applyFont="1"/>
    <xf numFmtId="3" fontId="10" fillId="0" borderId="0" xfId="0" applyNumberFormat="1" applyFont="1"/>
    <xf numFmtId="0" fontId="14" fillId="2" borderId="0" xfId="4" applyFont="1" applyAlignment="1">
      <alignment horizontal="center"/>
    </xf>
    <xf numFmtId="177" fontId="10" fillId="0" borderId="0" xfId="0" applyNumberFormat="1" applyFont="1"/>
    <xf numFmtId="0" fontId="15" fillId="0" borderId="0" xfId="0" applyFont="1" applyAlignment="1">
      <alignment vertical="center"/>
    </xf>
    <xf numFmtId="0" fontId="8" fillId="0" borderId="0" xfId="0" applyFont="1" applyAlignment="1">
      <alignment horizontal="center"/>
    </xf>
    <xf numFmtId="0" fontId="0" fillId="0" borderId="0" xfId="0" applyAlignment="1">
      <alignment horizontal="center"/>
    </xf>
    <xf numFmtId="0" fontId="16" fillId="0" borderId="0" xfId="0" applyFont="1"/>
    <xf numFmtId="0" fontId="18" fillId="0" borderId="0" xfId="0" applyFont="1"/>
    <xf numFmtId="0" fontId="14" fillId="2" borderId="0" xfId="4" applyFont="1" applyAlignment="1"/>
    <xf numFmtId="0" fontId="12" fillId="3" borderId="2" xfId="5" applyFont="1" applyAlignment="1">
      <alignment vertical="center"/>
    </xf>
    <xf numFmtId="0" fontId="11" fillId="0" borderId="1" xfId="2" applyFont="1" applyAlignment="1"/>
    <xf numFmtId="0" fontId="12" fillId="3" borderId="2" xfId="5" applyFont="1" applyAlignment="1">
      <alignment horizontal="right"/>
    </xf>
    <xf numFmtId="0" fontId="12" fillId="3" borderId="2" xfId="5" applyFont="1" applyAlignment="1"/>
    <xf numFmtId="10" fontId="10" fillId="0" borderId="0" xfId="0" applyNumberFormat="1" applyFont="1"/>
    <xf numFmtId="176" fontId="19" fillId="4" borderId="3" xfId="1" applyNumberFormat="1" applyFont="1" applyFill="1" applyBorder="1" applyAlignment="1">
      <alignment horizontal="center"/>
    </xf>
    <xf numFmtId="10" fontId="19" fillId="4" borderId="3" xfId="6" applyNumberFormat="1" applyFont="1" applyAlignment="1"/>
    <xf numFmtId="4" fontId="12" fillId="3" borderId="2" xfId="5" applyNumberFormat="1" applyFont="1" applyAlignment="1">
      <alignment horizontal="center"/>
    </xf>
    <xf numFmtId="4" fontId="10" fillId="0" borderId="0" xfId="0" applyNumberFormat="1" applyFont="1"/>
    <xf numFmtId="14" fontId="12" fillId="3" borderId="2" xfId="5" applyNumberFormat="1" applyFont="1" applyAlignment="1">
      <alignment horizontal="center"/>
    </xf>
    <xf numFmtId="0" fontId="20" fillId="0" borderId="6" xfId="0" applyFont="1" applyBorder="1"/>
    <xf numFmtId="176" fontId="21" fillId="4" borderId="6" xfId="6" applyNumberFormat="1" applyFont="1" applyBorder="1" applyAlignment="1">
      <alignment horizontal="center"/>
    </xf>
    <xf numFmtId="0" fontId="20" fillId="0" borderId="7" xfId="0" applyFont="1" applyBorder="1"/>
    <xf numFmtId="176" fontId="21" fillId="4" borderId="7" xfId="6" applyNumberFormat="1" applyFont="1" applyBorder="1" applyAlignment="1">
      <alignment horizontal="center"/>
    </xf>
    <xf numFmtId="0" fontId="20" fillId="0" borderId="8" xfId="0" applyFont="1" applyBorder="1"/>
    <xf numFmtId="176" fontId="21" fillId="4" borderId="8" xfId="6" applyNumberFormat="1" applyFont="1" applyBorder="1" applyAlignment="1">
      <alignment horizontal="center"/>
    </xf>
    <xf numFmtId="0" fontId="9" fillId="0" borderId="0" xfId="0" applyFont="1" applyBorder="1"/>
    <xf numFmtId="14" fontId="7" fillId="4" borderId="3" xfId="6" applyNumberFormat="1" applyAlignment="1">
      <alignment horizontal="center"/>
    </xf>
    <xf numFmtId="0" fontId="22" fillId="0" borderId="0" xfId="3" applyFont="1" applyAlignment="1"/>
    <xf numFmtId="0" fontId="24" fillId="0" borderId="6" xfId="0" applyFont="1" applyBorder="1"/>
    <xf numFmtId="0" fontId="25" fillId="0" borderId="0" xfId="0" applyFont="1"/>
    <xf numFmtId="0" fontId="26" fillId="0" borderId="0" xfId="3" applyFont="1" applyAlignment="1"/>
    <xf numFmtId="0" fontId="26" fillId="0" borderId="1" xfId="2" applyFont="1" applyAlignment="1"/>
    <xf numFmtId="0" fontId="27" fillId="0" borderId="0" xfId="0" applyFont="1"/>
    <xf numFmtId="0" fontId="28" fillId="3" borderId="2" xfId="5" applyFont="1" applyAlignment="1"/>
    <xf numFmtId="9" fontId="28" fillId="3" borderId="2" xfId="5" applyNumberFormat="1" applyFont="1" applyAlignment="1"/>
    <xf numFmtId="10" fontId="28" fillId="3" borderId="2" xfId="5" applyNumberFormat="1" applyFont="1" applyAlignment="1"/>
    <xf numFmtId="49" fontId="31" fillId="3" borderId="2" xfId="5" applyNumberFormat="1" applyFont="1" applyAlignment="1"/>
    <xf numFmtId="49" fontId="28" fillId="3" borderId="2" xfId="5" applyNumberFormat="1" applyFont="1" applyAlignment="1"/>
    <xf numFmtId="49" fontId="32" fillId="3" borderId="2" xfId="8" applyNumberFormat="1" applyFont="1" applyFill="1" applyBorder="1" applyAlignment="1"/>
    <xf numFmtId="0" fontId="29" fillId="3" borderId="2" xfId="5" applyFont="1" applyAlignment="1">
      <alignment horizontal="left"/>
    </xf>
    <xf numFmtId="9" fontId="28" fillId="3" borderId="2" xfId="5" applyNumberFormat="1" applyFont="1" applyAlignment="1">
      <alignment horizontal="left"/>
    </xf>
    <xf numFmtId="10" fontId="28" fillId="3" borderId="2" xfId="5" applyNumberFormat="1" applyFont="1" applyAlignment="1">
      <alignment horizontal="left"/>
    </xf>
    <xf numFmtId="0" fontId="34" fillId="3" borderId="2" xfId="5" applyFont="1" applyAlignment="1">
      <alignment horizontal="center"/>
    </xf>
    <xf numFmtId="49" fontId="10" fillId="0" borderId="0" xfId="0" applyNumberFormat="1" applyFont="1" applyAlignment="1">
      <alignment horizontal="center"/>
    </xf>
    <xf numFmtId="0" fontId="0" fillId="0" borderId="0" xfId="0" applyAlignment="1"/>
    <xf numFmtId="0" fontId="38" fillId="6" borderId="0" xfId="0" applyFont="1" applyFill="1" applyAlignment="1">
      <alignment horizontal="center"/>
    </xf>
    <xf numFmtId="0" fontId="39" fillId="6" borderId="0" xfId="0" applyFont="1" applyFill="1" applyAlignment="1">
      <alignment horizontal="center"/>
    </xf>
    <xf numFmtId="0" fontId="40" fillId="6" borderId="0" xfId="0" applyFont="1" applyFill="1" applyAlignment="1">
      <alignment horizontal="center"/>
    </xf>
    <xf numFmtId="0" fontId="13" fillId="0" borderId="0" xfId="0" applyFont="1" applyAlignment="1">
      <alignment horizontal="left" vertical="center"/>
    </xf>
    <xf numFmtId="0" fontId="1"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37" fillId="5" borderId="0" xfId="7" applyFont="1" applyAlignment="1">
      <alignment horizontal="left" vertical="center" wrapText="1"/>
    </xf>
  </cellXfs>
  <cellStyles count="9">
    <cellStyle name="20% - Accent3" xfId="7" builtinId="38"/>
    <cellStyle name="Heading 3" xfId="2" builtinId="18"/>
    <cellStyle name="Heading 4" xfId="3" builtinId="19"/>
    <cellStyle name="Hyperlink" xfId="8" builtinId="8"/>
    <cellStyle name="Input" xfId="5" builtinId="20"/>
    <cellStyle name="Neutral" xfId="4" builtinId="28"/>
    <cellStyle name="Normal" xfId="0" builtinId="0"/>
    <cellStyle name="Output" xfId="6" builtinId="21"/>
    <cellStyle name="Percent" xfId="1" builtinId="5"/>
  </cellStyles>
  <dxfs count="126">
    <dxf>
      <font>
        <color theme="9"/>
      </font>
    </dxf>
    <dxf>
      <font>
        <color theme="5"/>
      </font>
    </dxf>
    <dxf>
      <font>
        <color theme="9"/>
      </font>
    </dxf>
    <dxf>
      <font>
        <color theme="5"/>
      </font>
    </dxf>
    <dxf>
      <font>
        <color theme="0"/>
      </font>
      <fill>
        <patternFill>
          <bgColor rgb="FF660099"/>
        </patternFill>
      </fill>
    </dxf>
    <dxf>
      <font>
        <color theme="0"/>
      </font>
      <fill>
        <patternFill patternType="solid">
          <fgColor auto="1"/>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5"/>
      </font>
    </dxf>
    <dxf>
      <font>
        <color theme="0"/>
      </font>
      <fill>
        <patternFill>
          <bgColor rgb="FF660099"/>
        </patternFill>
      </fill>
    </dxf>
    <dxf>
      <font>
        <color theme="9"/>
      </font>
    </dxf>
    <dxf>
      <font>
        <color theme="5"/>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5"/>
      </font>
    </dxf>
    <dxf>
      <font>
        <color theme="9"/>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
      <font>
        <color theme="9"/>
      </font>
    </dxf>
    <dxf>
      <font>
        <color theme="5"/>
      </font>
    </dxf>
    <dxf>
      <font>
        <color theme="0"/>
      </font>
      <fill>
        <patternFill>
          <bgColor rgb="FF660099"/>
        </patternFill>
      </fill>
    </dxf>
  </dxfs>
  <tableStyles count="0" defaultTableStyle="TableStyleMedium2" defaultPivotStyle="PivotStyleLight16"/>
  <colors>
    <mruColors>
      <color rgb="FF66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Zuu">
      <a:majorFont>
        <a:latin typeface="Maven Pro"/>
        <a:ea typeface="Source Han Sans CN Normal"/>
        <a:cs typeface=""/>
      </a:majorFont>
      <a:minorFont>
        <a:latin typeface="Open Sans"/>
        <a:ea typeface="Source Han Sans CN Normal"/>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corp.business@zuu.com.hk"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9C087-64DB-4308-9250-96A65E50A41C}">
  <dimension ref="A1:BM442"/>
  <sheetViews>
    <sheetView view="pageLayout" topLeftCell="C1" zoomScale="73" zoomScaleNormal="40" zoomScalePageLayoutView="73" workbookViewId="0">
      <selection activeCell="H7" sqref="H7"/>
    </sheetView>
  </sheetViews>
  <sheetFormatPr defaultRowHeight="8"/>
  <cols>
    <col min="1" max="2" width="0" style="22" hidden="1" customWidth="1"/>
    <col min="3" max="3" width="8.6640625" style="7"/>
    <col min="4" max="15" width="10.33203125" style="7" customWidth="1"/>
    <col min="16" max="16" width="8.6640625" style="7"/>
    <col min="17" max="17" width="10.1640625" style="7" bestFit="1" customWidth="1"/>
    <col min="18" max="21" width="8.6640625" style="7"/>
    <col min="22" max="23" width="8.6640625" style="7" hidden="1" customWidth="1"/>
    <col min="24" max="43" width="8.25" style="7" hidden="1" customWidth="1"/>
    <col min="44" max="65" width="8.4140625" style="7" customWidth="1"/>
    <col min="66" max="16384" width="8.6640625" style="7"/>
  </cols>
  <sheetData>
    <row r="1" spans="1:43" s="13" customFormat="1">
      <c r="A1" s="22"/>
      <c r="B1" s="22"/>
      <c r="C1" s="62" t="s">
        <v>129</v>
      </c>
      <c r="D1" s="62"/>
      <c r="E1" s="62"/>
      <c r="F1" s="62"/>
      <c r="G1" s="62"/>
      <c r="H1" s="62"/>
      <c r="I1" s="62"/>
      <c r="J1" s="62"/>
      <c r="K1" s="62"/>
      <c r="L1" s="62"/>
      <c r="M1" s="62"/>
      <c r="N1" s="62"/>
      <c r="O1" s="62"/>
      <c r="P1" s="62"/>
      <c r="V1" s="13" t="s">
        <v>67</v>
      </c>
    </row>
    <row r="2" spans="1:43">
      <c r="C2" s="17" t="s">
        <v>0</v>
      </c>
      <c r="D2" s="17"/>
      <c r="E2" s="17"/>
      <c r="F2" s="17"/>
      <c r="G2" s="17"/>
      <c r="H2" s="17" t="s">
        <v>16</v>
      </c>
      <c r="I2" s="23" t="s">
        <v>134</v>
      </c>
      <c r="J2" s="17"/>
      <c r="K2" s="17"/>
      <c r="L2" s="17"/>
      <c r="M2" s="17"/>
      <c r="N2" s="17"/>
      <c r="O2" s="17"/>
      <c r="P2" s="17" t="s">
        <v>1</v>
      </c>
      <c r="V2" s="7" t="s">
        <v>66</v>
      </c>
      <c r="W2" s="7" t="s">
        <v>52</v>
      </c>
      <c r="X2" s="7">
        <v>1</v>
      </c>
      <c r="Y2" s="7">
        <v>2</v>
      </c>
      <c r="Z2" s="7">
        <v>3</v>
      </c>
      <c r="AA2" s="7">
        <v>4</v>
      </c>
      <c r="AB2" s="7">
        <v>5</v>
      </c>
      <c r="AC2" s="7">
        <v>6</v>
      </c>
      <c r="AD2" s="7">
        <v>7</v>
      </c>
      <c r="AE2" s="7">
        <v>8</v>
      </c>
      <c r="AF2" s="7">
        <v>9</v>
      </c>
      <c r="AG2" s="7">
        <v>10</v>
      </c>
      <c r="AH2" s="7">
        <v>11</v>
      </c>
      <c r="AI2" s="7">
        <v>12</v>
      </c>
      <c r="AJ2" s="7">
        <v>13</v>
      </c>
      <c r="AK2" s="7">
        <v>14</v>
      </c>
      <c r="AL2" s="7">
        <v>15</v>
      </c>
      <c r="AM2" s="7">
        <v>16</v>
      </c>
      <c r="AN2" s="7">
        <v>17</v>
      </c>
      <c r="AO2" s="7">
        <v>18</v>
      </c>
      <c r="AP2" s="7">
        <v>19</v>
      </c>
      <c r="AQ2" s="7">
        <v>20</v>
      </c>
    </row>
    <row r="3" spans="1:43" ht="10" thickBot="1">
      <c r="C3" s="45" t="s">
        <v>2</v>
      </c>
      <c r="F3" s="44" t="s">
        <v>120</v>
      </c>
      <c r="I3" s="45" t="s">
        <v>61</v>
      </c>
      <c r="L3" s="45" t="s">
        <v>104</v>
      </c>
      <c r="V3" s="7">
        <v>0</v>
      </c>
      <c r="W3" s="7">
        <f>D17</f>
        <v>1025641</v>
      </c>
      <c r="X3" s="7">
        <f>-$D$13</f>
        <v>-1282051</v>
      </c>
      <c r="Y3" s="7">
        <f>X3</f>
        <v>-1282051</v>
      </c>
      <c r="Z3" s="7">
        <f t="shared" ref="Z3:AQ3" si="0">Y3</f>
        <v>-1282051</v>
      </c>
      <c r="AA3" s="7">
        <f t="shared" si="0"/>
        <v>-1282051</v>
      </c>
      <c r="AB3" s="7">
        <f t="shared" si="0"/>
        <v>-1282051</v>
      </c>
      <c r="AC3" s="7">
        <f t="shared" si="0"/>
        <v>-1282051</v>
      </c>
      <c r="AD3" s="7">
        <f t="shared" si="0"/>
        <v>-1282051</v>
      </c>
      <c r="AE3" s="7">
        <f t="shared" si="0"/>
        <v>-1282051</v>
      </c>
      <c r="AF3" s="7">
        <f t="shared" si="0"/>
        <v>-1282051</v>
      </c>
      <c r="AG3" s="7">
        <f t="shared" si="0"/>
        <v>-1282051</v>
      </c>
      <c r="AH3" s="7">
        <f t="shared" si="0"/>
        <v>-1282051</v>
      </c>
      <c r="AI3" s="7">
        <f t="shared" si="0"/>
        <v>-1282051</v>
      </c>
      <c r="AJ3" s="7">
        <f t="shared" si="0"/>
        <v>-1282051</v>
      </c>
      <c r="AK3" s="7">
        <f t="shared" si="0"/>
        <v>-1282051</v>
      </c>
      <c r="AL3" s="7">
        <f t="shared" si="0"/>
        <v>-1282051</v>
      </c>
      <c r="AM3" s="7">
        <f t="shared" si="0"/>
        <v>-1282051</v>
      </c>
      <c r="AN3" s="7">
        <f t="shared" si="0"/>
        <v>-1282051</v>
      </c>
      <c r="AO3" s="7">
        <f t="shared" si="0"/>
        <v>-1282051</v>
      </c>
      <c r="AP3" s="7">
        <f t="shared" si="0"/>
        <v>-1282051</v>
      </c>
      <c r="AQ3" s="7">
        <f t="shared" si="0"/>
        <v>-1282051</v>
      </c>
    </row>
    <row r="4" spans="1:43" ht="9.5">
      <c r="A4" s="22" t="s">
        <v>10</v>
      </c>
      <c r="B4" s="22" t="s">
        <v>11</v>
      </c>
      <c r="C4" s="8" t="s">
        <v>3</v>
      </c>
      <c r="D4" s="25" t="s">
        <v>8</v>
      </c>
      <c r="F4" s="46" t="s">
        <v>121</v>
      </c>
      <c r="G4" s="51" t="s">
        <v>130</v>
      </c>
      <c r="I4" s="7" t="s">
        <v>62</v>
      </c>
      <c r="J4" s="26" t="s">
        <v>135</v>
      </c>
      <c r="L4" s="46" t="s">
        <v>105</v>
      </c>
      <c r="M4" s="53" t="s">
        <v>117</v>
      </c>
      <c r="N4" s="46" t="s">
        <v>109</v>
      </c>
      <c r="O4" s="43"/>
      <c r="P4" s="49">
        <v>1.4999999999999999E-2</v>
      </c>
      <c r="Q4" s="46" t="s">
        <v>112</v>
      </c>
      <c r="R4" s="49">
        <v>5.0000000000000001E-3</v>
      </c>
      <c r="V4" s="7">
        <v>1</v>
      </c>
      <c r="W4" s="7">
        <f t="shared" ref="W4:W23" si="1">D18</f>
        <v>1025641</v>
      </c>
      <c r="X4" s="7">
        <f>$W4</f>
        <v>1025641</v>
      </c>
      <c r="Y4" s="7">
        <v>0</v>
      </c>
      <c r="Z4" s="7">
        <v>0</v>
      </c>
      <c r="AA4" s="7">
        <v>0</v>
      </c>
      <c r="AB4" s="7">
        <v>0</v>
      </c>
      <c r="AC4" s="7">
        <v>0</v>
      </c>
      <c r="AD4" s="7">
        <v>0</v>
      </c>
      <c r="AE4" s="7">
        <v>0</v>
      </c>
      <c r="AF4" s="7">
        <v>0</v>
      </c>
      <c r="AG4" s="7">
        <v>0</v>
      </c>
      <c r="AH4" s="7">
        <v>0</v>
      </c>
      <c r="AI4" s="7">
        <v>0</v>
      </c>
      <c r="AJ4" s="7">
        <v>0</v>
      </c>
      <c r="AK4" s="7">
        <v>0</v>
      </c>
      <c r="AL4" s="7">
        <v>0</v>
      </c>
      <c r="AM4" s="7">
        <v>0</v>
      </c>
      <c r="AN4" s="7">
        <v>0</v>
      </c>
      <c r="AO4" s="7">
        <v>0</v>
      </c>
      <c r="AP4" s="7">
        <v>0</v>
      </c>
      <c r="AQ4" s="7">
        <v>0</v>
      </c>
    </row>
    <row r="5" spans="1:43" ht="9.5">
      <c r="A5" s="22" t="s">
        <v>14</v>
      </c>
      <c r="B5" s="22" t="s">
        <v>15</v>
      </c>
      <c r="C5" s="8" t="s">
        <v>4</v>
      </c>
      <c r="D5" s="25">
        <v>40</v>
      </c>
      <c r="F5" s="46" t="s">
        <v>124</v>
      </c>
      <c r="G5" s="50" t="s">
        <v>122</v>
      </c>
      <c r="I5" s="7" t="s">
        <v>63</v>
      </c>
      <c r="J5" s="26" t="s">
        <v>135</v>
      </c>
      <c r="L5" s="46" t="s">
        <v>106</v>
      </c>
      <c r="M5" s="54">
        <v>0.95</v>
      </c>
      <c r="N5" s="46" t="s">
        <v>110</v>
      </c>
      <c r="O5" s="43"/>
      <c r="P5" s="48">
        <v>0</v>
      </c>
      <c r="Q5" s="46" t="s">
        <v>113</v>
      </c>
      <c r="R5" s="48">
        <v>0</v>
      </c>
      <c r="V5" s="7">
        <v>2</v>
      </c>
      <c r="W5" s="7">
        <f t="shared" si="1"/>
        <v>1052692</v>
      </c>
      <c r="X5" s="7">
        <v>0</v>
      </c>
      <c r="Y5" s="7">
        <f>$W5</f>
        <v>1052692</v>
      </c>
      <c r="Z5" s="7">
        <v>0</v>
      </c>
      <c r="AA5" s="7">
        <v>0</v>
      </c>
      <c r="AB5" s="7">
        <v>0</v>
      </c>
      <c r="AC5" s="7">
        <v>0</v>
      </c>
      <c r="AD5" s="7">
        <v>0</v>
      </c>
      <c r="AE5" s="7">
        <v>0</v>
      </c>
      <c r="AF5" s="7">
        <v>0</v>
      </c>
      <c r="AG5" s="7">
        <v>0</v>
      </c>
      <c r="AH5" s="7">
        <v>0</v>
      </c>
      <c r="AI5" s="7">
        <v>0</v>
      </c>
      <c r="AJ5" s="7">
        <v>0</v>
      </c>
      <c r="AK5" s="7">
        <v>0</v>
      </c>
      <c r="AL5" s="7">
        <v>0</v>
      </c>
      <c r="AM5" s="7">
        <v>0</v>
      </c>
      <c r="AN5" s="7">
        <v>0</v>
      </c>
      <c r="AO5" s="7">
        <v>0</v>
      </c>
      <c r="AP5" s="7">
        <v>0</v>
      </c>
      <c r="AQ5" s="7">
        <v>0</v>
      </c>
    </row>
    <row r="6" spans="1:43" ht="9.5">
      <c r="A6" s="22" t="s">
        <v>64</v>
      </c>
      <c r="B6" s="22" t="s">
        <v>65</v>
      </c>
      <c r="C6" s="8" t="s">
        <v>5</v>
      </c>
      <c r="D6" s="25" t="s">
        <v>9</v>
      </c>
      <c r="F6" s="46" t="s">
        <v>125</v>
      </c>
      <c r="G6" s="50" t="s">
        <v>131</v>
      </c>
      <c r="I6" s="43" t="s">
        <v>123</v>
      </c>
      <c r="J6" s="26" t="s">
        <v>135</v>
      </c>
      <c r="L6" s="46" t="s">
        <v>107</v>
      </c>
      <c r="M6" s="53" t="s">
        <v>118</v>
      </c>
      <c r="N6" s="46" t="s">
        <v>111</v>
      </c>
      <c r="O6" s="43"/>
      <c r="P6" s="47">
        <v>1</v>
      </c>
      <c r="Q6" s="46" t="s">
        <v>114</v>
      </c>
      <c r="R6" s="48">
        <v>0</v>
      </c>
      <c r="V6" s="7">
        <v>3</v>
      </c>
      <c r="W6" s="7">
        <f t="shared" si="1"/>
        <v>1082357</v>
      </c>
      <c r="X6" s="7">
        <v>0</v>
      </c>
      <c r="Y6" s="7">
        <v>0</v>
      </c>
      <c r="Z6" s="7">
        <f>$W6</f>
        <v>1082357</v>
      </c>
      <c r="AA6" s="7">
        <v>0</v>
      </c>
      <c r="AB6" s="7">
        <v>0</v>
      </c>
      <c r="AC6" s="7">
        <v>0</v>
      </c>
      <c r="AD6" s="7">
        <v>0</v>
      </c>
      <c r="AE6" s="7">
        <v>0</v>
      </c>
      <c r="AF6" s="7">
        <v>0</v>
      </c>
      <c r="AG6" s="7">
        <v>0</v>
      </c>
      <c r="AH6" s="7">
        <v>0</v>
      </c>
      <c r="AI6" s="7">
        <v>0</v>
      </c>
      <c r="AJ6" s="7">
        <v>0</v>
      </c>
      <c r="AK6" s="7">
        <v>0</v>
      </c>
      <c r="AL6" s="7">
        <v>0</v>
      </c>
      <c r="AM6" s="7">
        <v>0</v>
      </c>
      <c r="AN6" s="7">
        <v>0</v>
      </c>
      <c r="AO6" s="7">
        <v>0</v>
      </c>
      <c r="AP6" s="7">
        <v>0</v>
      </c>
      <c r="AQ6" s="7">
        <v>0</v>
      </c>
    </row>
    <row r="7" spans="1:43" ht="9.5">
      <c r="A7" s="7" t="s">
        <v>59</v>
      </c>
      <c r="B7" s="7" t="s">
        <v>60</v>
      </c>
      <c r="C7" s="8" t="s">
        <v>12</v>
      </c>
      <c r="D7" s="25" t="s">
        <v>13</v>
      </c>
      <c r="F7" s="46" t="s">
        <v>126</v>
      </c>
      <c r="G7" s="52" t="s">
        <v>132</v>
      </c>
      <c r="L7" s="46" t="s">
        <v>108</v>
      </c>
      <c r="M7" s="55">
        <v>2E-3</v>
      </c>
      <c r="N7" s="46" t="s">
        <v>119</v>
      </c>
      <c r="O7" s="43"/>
      <c r="P7" s="47">
        <v>3</v>
      </c>
      <c r="Q7" s="46" t="s">
        <v>115</v>
      </c>
      <c r="R7" s="48">
        <v>0</v>
      </c>
      <c r="V7" s="7">
        <v>4</v>
      </c>
      <c r="W7" s="7">
        <f t="shared" si="1"/>
        <v>1119739</v>
      </c>
      <c r="X7" s="7">
        <v>0</v>
      </c>
      <c r="Y7" s="7">
        <v>0</v>
      </c>
      <c r="Z7" s="7">
        <v>0</v>
      </c>
      <c r="AA7" s="7">
        <f>$W7</f>
        <v>1119739</v>
      </c>
      <c r="AB7" s="7">
        <v>0</v>
      </c>
      <c r="AC7" s="7">
        <v>0</v>
      </c>
      <c r="AD7" s="7">
        <v>0</v>
      </c>
      <c r="AE7" s="7">
        <v>0</v>
      </c>
      <c r="AF7" s="7">
        <v>0</v>
      </c>
      <c r="AG7" s="7">
        <v>0</v>
      </c>
      <c r="AH7" s="7">
        <v>0</v>
      </c>
      <c r="AI7" s="7">
        <v>0</v>
      </c>
      <c r="AJ7" s="7">
        <v>0</v>
      </c>
      <c r="AK7" s="7">
        <v>0</v>
      </c>
      <c r="AL7" s="7">
        <v>0</v>
      </c>
      <c r="AM7" s="7">
        <v>0</v>
      </c>
      <c r="AN7" s="7">
        <v>0</v>
      </c>
      <c r="AO7" s="7">
        <v>0</v>
      </c>
      <c r="AP7" s="7">
        <v>0</v>
      </c>
      <c r="AQ7" s="7">
        <v>0</v>
      </c>
    </row>
    <row r="8" spans="1:43" ht="10" thickBot="1">
      <c r="C8" s="24" t="s">
        <v>99</v>
      </c>
      <c r="Q8" s="46" t="s">
        <v>116</v>
      </c>
      <c r="R8" s="48">
        <v>0</v>
      </c>
      <c r="V8" s="7">
        <v>5</v>
      </c>
      <c r="W8" s="7">
        <f t="shared" si="1"/>
        <v>1290507</v>
      </c>
      <c r="X8" s="7">
        <v>0</v>
      </c>
      <c r="Y8" s="7">
        <v>0</v>
      </c>
      <c r="Z8" s="7">
        <v>0</v>
      </c>
      <c r="AA8" s="7">
        <v>0</v>
      </c>
      <c r="AB8" s="7">
        <f>$W8</f>
        <v>1290507</v>
      </c>
      <c r="AC8" s="7">
        <v>0</v>
      </c>
      <c r="AD8" s="7">
        <v>0</v>
      </c>
      <c r="AE8" s="7">
        <v>0</v>
      </c>
      <c r="AF8" s="7">
        <v>0</v>
      </c>
      <c r="AG8" s="7">
        <v>0</v>
      </c>
      <c r="AH8" s="7">
        <v>0</v>
      </c>
      <c r="AI8" s="7">
        <v>0</v>
      </c>
      <c r="AJ8" s="7">
        <v>0</v>
      </c>
      <c r="AK8" s="7">
        <v>0</v>
      </c>
      <c r="AL8" s="7">
        <v>0</v>
      </c>
      <c r="AM8" s="7">
        <v>0</v>
      </c>
      <c r="AN8" s="7">
        <v>0</v>
      </c>
      <c r="AO8" s="7">
        <v>0</v>
      </c>
      <c r="AP8" s="7">
        <v>0</v>
      </c>
      <c r="AQ8" s="7">
        <v>0</v>
      </c>
    </row>
    <row r="9" spans="1:43">
      <c r="C9" s="8" t="s">
        <v>53</v>
      </c>
      <c r="D9" s="9" t="s">
        <v>40</v>
      </c>
      <c r="E9" s="9" t="s">
        <v>41</v>
      </c>
      <c r="F9" s="9" t="s">
        <v>42</v>
      </c>
      <c r="G9" s="9" t="s">
        <v>43</v>
      </c>
      <c r="H9" s="9" t="s">
        <v>44</v>
      </c>
      <c r="I9" s="57" t="s">
        <v>45</v>
      </c>
      <c r="J9" s="9" t="s">
        <v>46</v>
      </c>
      <c r="K9" s="9" t="s">
        <v>47</v>
      </c>
      <c r="L9" s="9" t="s">
        <v>48</v>
      </c>
      <c r="M9" s="9" t="s">
        <v>49</v>
      </c>
      <c r="N9" s="9" t="s">
        <v>50</v>
      </c>
      <c r="O9" s="9"/>
      <c r="P9" s="9"/>
      <c r="Q9" s="9"/>
      <c r="R9" s="9"/>
      <c r="S9" s="9"/>
      <c r="T9" s="9"/>
      <c r="U9" s="9"/>
      <c r="V9" s="7">
        <v>6</v>
      </c>
      <c r="W9" s="7">
        <f t="shared" si="1"/>
        <v>1389534</v>
      </c>
      <c r="X9" s="7">
        <v>0</v>
      </c>
      <c r="Y9" s="7">
        <v>0</v>
      </c>
      <c r="Z9" s="7">
        <v>0</v>
      </c>
      <c r="AA9" s="7">
        <v>0</v>
      </c>
      <c r="AB9" s="7">
        <v>0</v>
      </c>
      <c r="AC9" s="7">
        <f>$W9</f>
        <v>1389534</v>
      </c>
      <c r="AD9" s="7">
        <v>0</v>
      </c>
      <c r="AE9" s="7">
        <v>0</v>
      </c>
      <c r="AF9" s="7">
        <v>0</v>
      </c>
      <c r="AG9" s="7">
        <v>0</v>
      </c>
      <c r="AH9" s="7">
        <v>0</v>
      </c>
      <c r="AI9" s="7">
        <v>0</v>
      </c>
      <c r="AJ9" s="7">
        <v>0</v>
      </c>
      <c r="AK9" s="7">
        <v>0</v>
      </c>
      <c r="AL9" s="7">
        <v>0</v>
      </c>
      <c r="AM9" s="7">
        <v>0</v>
      </c>
      <c r="AN9" s="7">
        <v>0</v>
      </c>
      <c r="AO9" s="7">
        <v>0</v>
      </c>
      <c r="AP9" s="7">
        <v>0</v>
      </c>
      <c r="AQ9" s="7">
        <v>0</v>
      </c>
    </row>
    <row r="10" spans="1:43">
      <c r="C10" s="8" t="s">
        <v>38</v>
      </c>
      <c r="D10" s="10" t="s">
        <v>55</v>
      </c>
      <c r="E10" s="10" t="s">
        <v>55</v>
      </c>
      <c r="F10" s="10" t="s">
        <v>69</v>
      </c>
      <c r="G10" s="10" t="s">
        <v>71</v>
      </c>
      <c r="H10" s="10" t="s">
        <v>76</v>
      </c>
      <c r="I10" s="10" t="s">
        <v>77</v>
      </c>
      <c r="J10" s="10" t="s">
        <v>91</v>
      </c>
      <c r="K10" s="10" t="s">
        <v>94</v>
      </c>
      <c r="L10" s="10" t="s">
        <v>96</v>
      </c>
      <c r="M10" s="56" t="s">
        <v>127</v>
      </c>
      <c r="N10" s="10"/>
      <c r="O10" s="10"/>
      <c r="P10" s="10"/>
      <c r="Q10" s="10"/>
      <c r="R10" s="10"/>
      <c r="S10" s="10"/>
      <c r="T10" s="10"/>
      <c r="U10" s="10"/>
      <c r="V10" s="7">
        <v>7</v>
      </c>
      <c r="W10" s="7">
        <f t="shared" si="1"/>
        <v>1520770</v>
      </c>
      <c r="X10" s="7">
        <v>0</v>
      </c>
      <c r="Y10" s="7">
        <v>0</v>
      </c>
      <c r="Z10" s="7">
        <v>0</v>
      </c>
      <c r="AA10" s="7">
        <v>0</v>
      </c>
      <c r="AB10" s="7">
        <v>0</v>
      </c>
      <c r="AC10" s="7">
        <v>0</v>
      </c>
      <c r="AD10" s="7">
        <f>$W10</f>
        <v>1520770</v>
      </c>
      <c r="AE10" s="7">
        <v>0</v>
      </c>
      <c r="AF10" s="7">
        <v>0</v>
      </c>
      <c r="AG10" s="7">
        <v>0</v>
      </c>
      <c r="AH10" s="7">
        <v>0</v>
      </c>
      <c r="AI10" s="7">
        <v>0</v>
      </c>
      <c r="AJ10" s="7">
        <v>0</v>
      </c>
      <c r="AK10" s="7">
        <v>0</v>
      </c>
      <c r="AL10" s="7">
        <v>0</v>
      </c>
      <c r="AM10" s="7">
        <v>0</v>
      </c>
      <c r="AN10" s="7">
        <v>0</v>
      </c>
      <c r="AO10" s="7">
        <v>0</v>
      </c>
      <c r="AP10" s="7">
        <v>0</v>
      </c>
      <c r="AQ10" s="7">
        <v>0</v>
      </c>
    </row>
    <row r="11" spans="1:43">
      <c r="C11" s="8" t="s">
        <v>3</v>
      </c>
      <c r="D11" s="10" t="s">
        <v>54</v>
      </c>
      <c r="E11" s="10" t="s">
        <v>68</v>
      </c>
      <c r="F11" s="10" t="s">
        <v>70</v>
      </c>
      <c r="G11" s="10" t="s">
        <v>93</v>
      </c>
      <c r="H11" s="10" t="s">
        <v>75</v>
      </c>
      <c r="I11" s="10" t="s">
        <v>78</v>
      </c>
      <c r="J11" s="10" t="s">
        <v>92</v>
      </c>
      <c r="K11" s="10" t="s">
        <v>95</v>
      </c>
      <c r="L11" s="10" t="s">
        <v>97</v>
      </c>
      <c r="M11" s="56" t="s">
        <v>128</v>
      </c>
      <c r="N11" s="10"/>
      <c r="O11" s="10"/>
      <c r="P11" s="10"/>
      <c r="Q11" s="10"/>
      <c r="R11" s="10"/>
      <c r="S11" s="10"/>
      <c r="T11" s="10"/>
      <c r="U11" s="10"/>
      <c r="V11" s="7">
        <v>8</v>
      </c>
      <c r="W11" s="7">
        <f t="shared" si="1"/>
        <v>1590600</v>
      </c>
      <c r="X11" s="7">
        <v>0</v>
      </c>
      <c r="Y11" s="7">
        <v>0</v>
      </c>
      <c r="Z11" s="7">
        <v>0</v>
      </c>
      <c r="AA11" s="7">
        <v>0</v>
      </c>
      <c r="AB11" s="7">
        <v>0</v>
      </c>
      <c r="AC11" s="7">
        <v>0</v>
      </c>
      <c r="AD11" s="7">
        <v>0</v>
      </c>
      <c r="AE11" s="7">
        <f>$W11</f>
        <v>1590600</v>
      </c>
      <c r="AF11" s="7">
        <v>0</v>
      </c>
      <c r="AG11" s="7">
        <v>0</v>
      </c>
      <c r="AH11" s="7">
        <v>0</v>
      </c>
      <c r="AI11" s="7">
        <v>0</v>
      </c>
      <c r="AJ11" s="7">
        <v>0</v>
      </c>
      <c r="AK11" s="7">
        <v>0</v>
      </c>
      <c r="AL11" s="7">
        <v>0</v>
      </c>
      <c r="AM11" s="7">
        <v>0</v>
      </c>
      <c r="AN11" s="7">
        <v>0</v>
      </c>
      <c r="AO11" s="7">
        <v>0</v>
      </c>
      <c r="AP11" s="7">
        <v>0</v>
      </c>
      <c r="AQ11" s="7">
        <v>0</v>
      </c>
    </row>
    <row r="12" spans="1:43">
      <c r="C12" s="8" t="s">
        <v>57</v>
      </c>
      <c r="D12" s="10" t="s">
        <v>58</v>
      </c>
      <c r="E12" s="10" t="s">
        <v>58</v>
      </c>
      <c r="F12" s="10" t="s">
        <v>58</v>
      </c>
      <c r="G12" s="10" t="s">
        <v>58</v>
      </c>
      <c r="H12" s="10" t="s">
        <v>58</v>
      </c>
      <c r="I12" s="10" t="s">
        <v>58</v>
      </c>
      <c r="J12" s="10" t="s">
        <v>58</v>
      </c>
      <c r="K12" s="10" t="s">
        <v>58</v>
      </c>
      <c r="L12" s="10" t="s">
        <v>58</v>
      </c>
      <c r="M12" s="10" t="s">
        <v>58</v>
      </c>
      <c r="N12" s="10" t="s">
        <v>58</v>
      </c>
      <c r="O12" s="10"/>
      <c r="P12" s="10"/>
      <c r="Q12" s="10"/>
      <c r="R12" s="10"/>
      <c r="S12" s="10"/>
      <c r="T12" s="10"/>
      <c r="U12" s="10"/>
      <c r="V12" s="7">
        <v>9</v>
      </c>
      <c r="W12" s="7">
        <f t="shared" si="1"/>
        <v>1665668</v>
      </c>
      <c r="X12" s="7">
        <v>0</v>
      </c>
      <c r="Y12" s="7">
        <v>0</v>
      </c>
      <c r="Z12" s="7">
        <v>0</v>
      </c>
      <c r="AA12" s="7">
        <v>0</v>
      </c>
      <c r="AB12" s="7">
        <v>0</v>
      </c>
      <c r="AC12" s="7">
        <v>0</v>
      </c>
      <c r="AD12" s="7">
        <v>0</v>
      </c>
      <c r="AE12" s="7">
        <v>0</v>
      </c>
      <c r="AF12" s="7">
        <f>$W12</f>
        <v>1665668</v>
      </c>
      <c r="AG12" s="7">
        <v>0</v>
      </c>
      <c r="AH12" s="7">
        <v>0</v>
      </c>
      <c r="AI12" s="7">
        <v>0</v>
      </c>
      <c r="AJ12" s="7">
        <v>0</v>
      </c>
      <c r="AK12" s="7">
        <v>0</v>
      </c>
      <c r="AL12" s="7">
        <v>0</v>
      </c>
      <c r="AM12" s="7">
        <v>0</v>
      </c>
      <c r="AN12" s="7">
        <v>0</v>
      </c>
      <c r="AO12" s="7">
        <v>0</v>
      </c>
      <c r="AP12" s="7">
        <v>0</v>
      </c>
      <c r="AQ12" s="7">
        <v>0</v>
      </c>
    </row>
    <row r="13" spans="1:43">
      <c r="C13" s="8" t="s">
        <v>56</v>
      </c>
      <c r="D13" s="10">
        <v>1282051</v>
      </c>
      <c r="E13" s="10">
        <f t="shared" ref="E13:I13" si="2">IF(E17&gt;0,$D$13,"")</f>
        <v>1282051</v>
      </c>
      <c r="F13" s="10">
        <f t="shared" si="2"/>
        <v>1282051</v>
      </c>
      <c r="G13" s="10">
        <f t="shared" si="2"/>
        <v>1282051</v>
      </c>
      <c r="H13" s="10">
        <f>G13*96%</f>
        <v>1230768.96</v>
      </c>
      <c r="I13" s="10">
        <f t="shared" si="2"/>
        <v>1282051</v>
      </c>
      <c r="J13" s="10">
        <v>1203165.93</v>
      </c>
      <c r="K13" s="10">
        <v>1171212.23</v>
      </c>
      <c r="L13" s="30">
        <v>1256971.08</v>
      </c>
      <c r="M13" s="30">
        <v>1000000</v>
      </c>
      <c r="N13" s="10"/>
      <c r="O13" s="10"/>
      <c r="P13" s="10"/>
      <c r="Q13" s="10"/>
      <c r="R13" s="10"/>
      <c r="S13" s="10"/>
      <c r="T13" s="10"/>
      <c r="U13" s="10"/>
      <c r="V13" s="7">
        <v>10</v>
      </c>
      <c r="W13" s="7">
        <f t="shared" si="1"/>
        <v>1779338</v>
      </c>
      <c r="X13" s="7">
        <v>0</v>
      </c>
      <c r="Y13" s="7">
        <v>0</v>
      </c>
      <c r="Z13" s="7">
        <v>0</v>
      </c>
      <c r="AA13" s="7">
        <v>0</v>
      </c>
      <c r="AB13" s="7">
        <v>0</v>
      </c>
      <c r="AC13" s="7">
        <v>0</v>
      </c>
      <c r="AD13" s="7">
        <v>0</v>
      </c>
      <c r="AE13" s="7">
        <v>0</v>
      </c>
      <c r="AF13" s="7">
        <v>0</v>
      </c>
      <c r="AG13" s="7">
        <f>$W13</f>
        <v>1779338</v>
      </c>
      <c r="AH13" s="7">
        <v>0</v>
      </c>
      <c r="AI13" s="7">
        <v>0</v>
      </c>
      <c r="AJ13" s="7">
        <v>0</v>
      </c>
      <c r="AK13" s="7">
        <v>0</v>
      </c>
      <c r="AL13" s="7">
        <v>0</v>
      </c>
      <c r="AM13" s="7">
        <v>0</v>
      </c>
      <c r="AN13" s="7">
        <v>0</v>
      </c>
      <c r="AO13" s="7">
        <v>0</v>
      </c>
      <c r="AP13" s="7">
        <v>0</v>
      </c>
      <c r="AQ13" s="7">
        <v>0</v>
      </c>
    </row>
    <row r="14" spans="1:43">
      <c r="C14" s="8" t="s">
        <v>100</v>
      </c>
      <c r="D14" s="32">
        <v>44707</v>
      </c>
      <c r="E14" s="32">
        <v>44707</v>
      </c>
      <c r="F14" s="32">
        <v>44707</v>
      </c>
      <c r="G14" s="32">
        <v>44707</v>
      </c>
      <c r="H14" s="32">
        <v>44707</v>
      </c>
      <c r="I14" s="32">
        <v>44707</v>
      </c>
      <c r="J14" s="32">
        <f>I14+1</f>
        <v>44708</v>
      </c>
      <c r="K14" s="32">
        <f>J14</f>
        <v>44708</v>
      </c>
      <c r="L14" s="32">
        <f>K14</f>
        <v>44708</v>
      </c>
      <c r="M14" s="32">
        <v>44526</v>
      </c>
      <c r="N14" s="10"/>
      <c r="O14" s="10"/>
      <c r="P14" s="10"/>
      <c r="Q14" s="10"/>
      <c r="R14" s="10"/>
      <c r="S14" s="10"/>
      <c r="T14" s="10"/>
      <c r="U14" s="10"/>
      <c r="V14" s="7">
        <v>11</v>
      </c>
      <c r="W14" s="7">
        <f t="shared" si="1"/>
        <v>1849564</v>
      </c>
      <c r="X14" s="7">
        <v>0</v>
      </c>
      <c r="Y14" s="7">
        <v>0</v>
      </c>
      <c r="Z14" s="7">
        <v>0</v>
      </c>
      <c r="AA14" s="7">
        <v>0</v>
      </c>
      <c r="AB14" s="7">
        <v>0</v>
      </c>
      <c r="AC14" s="7">
        <v>0</v>
      </c>
      <c r="AD14" s="7">
        <v>0</v>
      </c>
      <c r="AE14" s="7">
        <v>0</v>
      </c>
      <c r="AF14" s="7">
        <v>0</v>
      </c>
      <c r="AG14" s="7">
        <v>0</v>
      </c>
      <c r="AH14" s="7">
        <f>$W14</f>
        <v>1849564</v>
      </c>
      <c r="AI14" s="7">
        <v>0</v>
      </c>
      <c r="AJ14" s="7">
        <v>0</v>
      </c>
      <c r="AK14" s="7">
        <v>0</v>
      </c>
      <c r="AL14" s="7">
        <v>0</v>
      </c>
      <c r="AM14" s="7">
        <v>0</v>
      </c>
      <c r="AN14" s="7">
        <v>0</v>
      </c>
      <c r="AO14" s="7">
        <v>0</v>
      </c>
      <c r="AP14" s="7">
        <v>0</v>
      </c>
      <c r="AQ14" s="7">
        <v>0</v>
      </c>
    </row>
    <row r="15" spans="1:43" ht="8.5" thickBot="1">
      <c r="C15" s="24" t="s">
        <v>79</v>
      </c>
      <c r="V15" s="7">
        <v>12</v>
      </c>
      <c r="W15" s="7">
        <f t="shared" si="1"/>
        <v>1930221</v>
      </c>
      <c r="X15" s="7">
        <v>0</v>
      </c>
      <c r="Y15" s="7">
        <v>0</v>
      </c>
      <c r="Z15" s="7">
        <v>0</v>
      </c>
      <c r="AA15" s="7">
        <v>0</v>
      </c>
      <c r="AB15" s="7">
        <v>0</v>
      </c>
      <c r="AC15" s="7">
        <v>0</v>
      </c>
      <c r="AD15" s="7">
        <v>0</v>
      </c>
      <c r="AE15" s="7">
        <v>0</v>
      </c>
      <c r="AF15" s="7">
        <v>0</v>
      </c>
      <c r="AG15" s="7">
        <v>0</v>
      </c>
      <c r="AH15" s="7">
        <v>0</v>
      </c>
      <c r="AI15" s="7">
        <f>$W15</f>
        <v>1930221</v>
      </c>
      <c r="AJ15" s="7">
        <v>0</v>
      </c>
      <c r="AK15" s="7">
        <v>0</v>
      </c>
      <c r="AL15" s="7">
        <v>0</v>
      </c>
      <c r="AM15" s="7">
        <v>0</v>
      </c>
      <c r="AN15" s="7">
        <v>0</v>
      </c>
      <c r="AO15" s="7">
        <v>0</v>
      </c>
      <c r="AP15" s="7">
        <v>0</v>
      </c>
      <c r="AQ15" s="7">
        <v>0</v>
      </c>
    </row>
    <row r="16" spans="1:43">
      <c r="C16" s="9" t="s">
        <v>66</v>
      </c>
      <c r="D16" s="9" t="s">
        <v>40</v>
      </c>
      <c r="E16" s="9" t="s">
        <v>41</v>
      </c>
      <c r="F16" s="9" t="s">
        <v>42</v>
      </c>
      <c r="G16" s="9" t="s">
        <v>43</v>
      </c>
      <c r="H16" s="9" t="s">
        <v>44</v>
      </c>
      <c r="I16" s="9" t="s">
        <v>45</v>
      </c>
      <c r="J16" s="9" t="s">
        <v>46</v>
      </c>
      <c r="K16" s="9" t="s">
        <v>47</v>
      </c>
      <c r="L16" s="9" t="s">
        <v>48</v>
      </c>
      <c r="M16" s="9" t="s">
        <v>49</v>
      </c>
      <c r="N16" s="9" t="s">
        <v>50</v>
      </c>
      <c r="O16" s="9"/>
      <c r="P16" s="9"/>
      <c r="Q16" s="9"/>
      <c r="R16" s="9"/>
      <c r="S16" s="9"/>
      <c r="T16" s="9"/>
      <c r="U16" s="9"/>
      <c r="V16" s="7">
        <v>13</v>
      </c>
      <c r="W16" s="7">
        <f t="shared" si="1"/>
        <v>2036702</v>
      </c>
      <c r="X16" s="7">
        <v>0</v>
      </c>
      <c r="Y16" s="7">
        <v>0</v>
      </c>
      <c r="Z16" s="7">
        <v>0</v>
      </c>
      <c r="AA16" s="7">
        <v>0</v>
      </c>
      <c r="AB16" s="7">
        <v>0</v>
      </c>
      <c r="AC16" s="7">
        <v>0</v>
      </c>
      <c r="AD16" s="7">
        <v>0</v>
      </c>
      <c r="AE16" s="7">
        <v>0</v>
      </c>
      <c r="AF16" s="7">
        <v>0</v>
      </c>
      <c r="AG16" s="7">
        <v>0</v>
      </c>
      <c r="AH16" s="7">
        <v>0</v>
      </c>
      <c r="AI16" s="7">
        <v>0</v>
      </c>
      <c r="AJ16" s="7">
        <f>$W16</f>
        <v>2036702</v>
      </c>
      <c r="AK16" s="7">
        <v>0</v>
      </c>
      <c r="AL16" s="7">
        <v>0</v>
      </c>
      <c r="AM16" s="7">
        <v>0</v>
      </c>
      <c r="AN16" s="7">
        <v>0</v>
      </c>
      <c r="AO16" s="7">
        <v>0</v>
      </c>
      <c r="AP16" s="7">
        <v>0</v>
      </c>
      <c r="AQ16" s="7">
        <v>0</v>
      </c>
    </row>
    <row r="17" spans="3:65">
      <c r="C17" s="9">
        <v>0</v>
      </c>
      <c r="D17" s="10">
        <v>1025641</v>
      </c>
      <c r="E17" s="11">
        <v>769231</v>
      </c>
      <c r="F17" s="12">
        <v>1025610.4</v>
      </c>
      <c r="G17" s="11">
        <v>1128205</v>
      </c>
      <c r="H17" s="10">
        <v>1025640.8</v>
      </c>
      <c r="I17" s="10">
        <v>1128205</v>
      </c>
      <c r="J17" s="10">
        <v>1056774</v>
      </c>
      <c r="K17" s="10">
        <v>1015146.99</v>
      </c>
      <c r="L17" s="11">
        <v>1100496</v>
      </c>
      <c r="M17" s="10">
        <v>850000</v>
      </c>
      <c r="N17" s="10"/>
      <c r="O17" s="10"/>
      <c r="P17" s="10"/>
      <c r="Q17" s="10"/>
      <c r="R17" s="10"/>
      <c r="S17" s="10"/>
      <c r="T17" s="10"/>
      <c r="U17" s="10"/>
      <c r="V17" s="7">
        <v>14</v>
      </c>
      <c r="W17" s="7">
        <f t="shared" si="1"/>
        <v>2122833</v>
      </c>
      <c r="X17" s="7">
        <v>0</v>
      </c>
      <c r="Y17" s="7">
        <v>0</v>
      </c>
      <c r="Z17" s="7">
        <v>0</v>
      </c>
      <c r="AA17" s="7">
        <v>0</v>
      </c>
      <c r="AB17" s="7">
        <v>0</v>
      </c>
      <c r="AC17" s="7">
        <v>0</v>
      </c>
      <c r="AD17" s="7">
        <v>0</v>
      </c>
      <c r="AE17" s="7">
        <v>0</v>
      </c>
      <c r="AF17" s="7">
        <v>0</v>
      </c>
      <c r="AG17" s="7">
        <v>0</v>
      </c>
      <c r="AH17" s="7">
        <v>0</v>
      </c>
      <c r="AI17" s="7">
        <v>0</v>
      </c>
      <c r="AJ17" s="7">
        <v>0</v>
      </c>
      <c r="AK17" s="7">
        <f>$W17</f>
        <v>2122833</v>
      </c>
      <c r="AL17" s="7">
        <v>0</v>
      </c>
      <c r="AM17" s="7">
        <v>0</v>
      </c>
      <c r="AN17" s="7">
        <v>0</v>
      </c>
      <c r="AO17" s="7">
        <v>0</v>
      </c>
      <c r="AP17" s="7">
        <v>0</v>
      </c>
      <c r="AQ17" s="7">
        <v>0</v>
      </c>
    </row>
    <row r="18" spans="3:65">
      <c r="C18" s="9">
        <v>1</v>
      </c>
      <c r="D18" s="11">
        <v>1025641</v>
      </c>
      <c r="E18" s="11">
        <v>773846</v>
      </c>
      <c r="F18" s="11">
        <v>1025610</v>
      </c>
      <c r="G18" s="11">
        <v>1128205</v>
      </c>
      <c r="H18" s="11">
        <v>1025640</v>
      </c>
      <c r="I18" s="10">
        <v>1136594</v>
      </c>
      <c r="J18" s="10">
        <v>1056774</v>
      </c>
      <c r="K18" s="11">
        <v>1034283</v>
      </c>
      <c r="L18" s="11">
        <v>1119167</v>
      </c>
      <c r="M18" s="11">
        <v>850000</v>
      </c>
      <c r="N18" s="10"/>
      <c r="O18" s="10"/>
      <c r="P18" s="10"/>
      <c r="Q18" s="10"/>
      <c r="R18" s="10"/>
      <c r="S18" s="10"/>
      <c r="T18" s="10"/>
      <c r="U18" s="10"/>
      <c r="V18" s="7">
        <v>15</v>
      </c>
      <c r="W18" s="7">
        <f t="shared" si="1"/>
        <v>2239953</v>
      </c>
      <c r="X18" s="7">
        <v>0</v>
      </c>
      <c r="Y18" s="7">
        <v>0</v>
      </c>
      <c r="Z18" s="7">
        <v>0</v>
      </c>
      <c r="AA18" s="7">
        <v>0</v>
      </c>
      <c r="AB18" s="7">
        <v>0</v>
      </c>
      <c r="AC18" s="7">
        <v>0</v>
      </c>
      <c r="AD18" s="7">
        <v>0</v>
      </c>
      <c r="AE18" s="7">
        <v>0</v>
      </c>
      <c r="AF18" s="7">
        <v>0</v>
      </c>
      <c r="AG18" s="7">
        <v>0</v>
      </c>
      <c r="AH18" s="7">
        <v>0</v>
      </c>
      <c r="AI18" s="7">
        <v>0</v>
      </c>
      <c r="AJ18" s="7">
        <v>0</v>
      </c>
      <c r="AK18" s="7">
        <v>0</v>
      </c>
      <c r="AL18" s="7">
        <f>$W18</f>
        <v>2239953</v>
      </c>
      <c r="AM18" s="7">
        <v>0</v>
      </c>
      <c r="AN18" s="7">
        <v>0</v>
      </c>
      <c r="AO18" s="7">
        <v>0</v>
      </c>
      <c r="AP18" s="7">
        <v>0</v>
      </c>
      <c r="AQ18" s="7">
        <v>0</v>
      </c>
    </row>
    <row r="19" spans="3:65">
      <c r="C19" s="9">
        <v>2</v>
      </c>
      <c r="D19" s="11">
        <v>1052692</v>
      </c>
      <c r="E19" s="11">
        <v>778461</v>
      </c>
      <c r="F19" s="11">
        <v>1053725</v>
      </c>
      <c r="G19" s="11">
        <v>1128205</v>
      </c>
      <c r="H19" s="11">
        <v>1025640</v>
      </c>
      <c r="I19" s="10">
        <v>1138350</v>
      </c>
      <c r="J19" s="10">
        <f>J18</f>
        <v>1056774</v>
      </c>
      <c r="K19" s="11">
        <v>1046430</v>
      </c>
      <c r="L19" s="11">
        <v>1119167</v>
      </c>
      <c r="M19" s="11">
        <v>850000</v>
      </c>
      <c r="N19" s="10"/>
      <c r="O19" s="10"/>
      <c r="P19" s="10"/>
      <c r="Q19" s="10"/>
      <c r="R19" s="10"/>
      <c r="S19" s="10"/>
      <c r="T19" s="10"/>
      <c r="U19" s="10"/>
      <c r="V19" s="7">
        <v>16</v>
      </c>
      <c r="W19" s="7">
        <f t="shared" si="1"/>
        <v>2354710</v>
      </c>
      <c r="X19" s="7">
        <v>0</v>
      </c>
      <c r="Y19" s="7">
        <v>0</v>
      </c>
      <c r="Z19" s="7">
        <v>0</v>
      </c>
      <c r="AA19" s="7">
        <v>0</v>
      </c>
      <c r="AB19" s="7">
        <v>0</v>
      </c>
      <c r="AC19" s="7">
        <v>0</v>
      </c>
      <c r="AD19" s="7">
        <v>0</v>
      </c>
      <c r="AE19" s="7">
        <v>0</v>
      </c>
      <c r="AF19" s="7">
        <v>0</v>
      </c>
      <c r="AG19" s="7">
        <v>0</v>
      </c>
      <c r="AH19" s="7">
        <v>0</v>
      </c>
      <c r="AI19" s="7">
        <v>0</v>
      </c>
      <c r="AJ19" s="7">
        <v>0</v>
      </c>
      <c r="AK19" s="7">
        <v>0</v>
      </c>
      <c r="AL19" s="7">
        <v>0</v>
      </c>
      <c r="AM19" s="7">
        <f>$W19</f>
        <v>2354710</v>
      </c>
      <c r="AN19" s="7">
        <v>0</v>
      </c>
      <c r="AO19" s="7">
        <v>0</v>
      </c>
      <c r="AP19" s="7">
        <v>0</v>
      </c>
      <c r="AQ19" s="7">
        <v>0</v>
      </c>
    </row>
    <row r="20" spans="3:65">
      <c r="C20" s="9">
        <v>3</v>
      </c>
      <c r="D20" s="11">
        <v>1082357</v>
      </c>
      <c r="E20" s="11">
        <v>831645</v>
      </c>
      <c r="F20" s="11">
        <v>1085449</v>
      </c>
      <c r="G20" s="11">
        <v>1132051</v>
      </c>
      <c r="H20" s="11">
        <v>1173717</v>
      </c>
      <c r="I20" s="10">
        <v>1145903</v>
      </c>
      <c r="J20" s="10">
        <f t="shared" ref="J20:J21" si="3">J19</f>
        <v>1056774</v>
      </c>
      <c r="K20" s="11">
        <v>1061021</v>
      </c>
      <c r="L20" s="11">
        <v>1119295</v>
      </c>
      <c r="M20" s="11">
        <v>1042000</v>
      </c>
      <c r="N20" s="10"/>
      <c r="O20" s="10"/>
      <c r="P20" s="10"/>
      <c r="Q20" s="10"/>
      <c r="R20" s="10"/>
      <c r="S20" s="10"/>
      <c r="T20" s="10"/>
      <c r="U20" s="10"/>
      <c r="V20" s="7">
        <v>17</v>
      </c>
      <c r="W20" s="7">
        <f t="shared" si="1"/>
        <v>2464548</v>
      </c>
      <c r="X20" s="7">
        <v>0</v>
      </c>
      <c r="Y20" s="7">
        <v>0</v>
      </c>
      <c r="Z20" s="7">
        <v>0</v>
      </c>
      <c r="AA20" s="7">
        <v>0</v>
      </c>
      <c r="AB20" s="7">
        <v>0</v>
      </c>
      <c r="AC20" s="7">
        <v>0</v>
      </c>
      <c r="AD20" s="7">
        <v>0</v>
      </c>
      <c r="AE20" s="7">
        <v>0</v>
      </c>
      <c r="AF20" s="7">
        <v>0</v>
      </c>
      <c r="AG20" s="7">
        <v>0</v>
      </c>
      <c r="AH20" s="7">
        <v>0</v>
      </c>
      <c r="AI20" s="7">
        <v>0</v>
      </c>
      <c r="AJ20" s="7">
        <v>0</v>
      </c>
      <c r="AK20" s="7">
        <v>0</v>
      </c>
      <c r="AL20" s="7">
        <v>0</v>
      </c>
      <c r="AM20" s="7">
        <v>0</v>
      </c>
      <c r="AN20" s="7">
        <f>$W20</f>
        <v>2464548</v>
      </c>
      <c r="AO20" s="7">
        <v>0</v>
      </c>
      <c r="AP20" s="7">
        <v>0</v>
      </c>
      <c r="AQ20" s="7">
        <v>0</v>
      </c>
    </row>
    <row r="21" spans="3:65">
      <c r="C21" s="9">
        <v>4</v>
      </c>
      <c r="D21" s="11">
        <v>1119739</v>
      </c>
      <c r="E21" s="11">
        <v>864376</v>
      </c>
      <c r="F21" s="11">
        <v>1122439</v>
      </c>
      <c r="G21" s="11">
        <v>1137179</v>
      </c>
      <c r="H21" s="11">
        <v>1291305</v>
      </c>
      <c r="I21" s="10">
        <v>1282052</v>
      </c>
      <c r="J21" s="10">
        <f t="shared" si="3"/>
        <v>1056774</v>
      </c>
      <c r="K21" s="11">
        <v>1080602</v>
      </c>
      <c r="L21" s="11">
        <v>1119429</v>
      </c>
      <c r="M21" s="11">
        <v>1061000</v>
      </c>
      <c r="N21" s="10"/>
      <c r="O21" s="10"/>
      <c r="P21" s="10"/>
      <c r="Q21" s="10"/>
      <c r="R21" s="10"/>
      <c r="S21" s="10"/>
      <c r="T21" s="10"/>
      <c r="U21" s="10"/>
      <c r="V21" s="7">
        <v>18</v>
      </c>
      <c r="W21" s="7">
        <f t="shared" si="1"/>
        <v>2597679</v>
      </c>
      <c r="X21" s="7">
        <v>0</v>
      </c>
      <c r="Y21" s="7">
        <v>0</v>
      </c>
      <c r="Z21" s="7">
        <v>0</v>
      </c>
      <c r="AA21" s="7">
        <v>0</v>
      </c>
      <c r="AB21" s="7">
        <v>0</v>
      </c>
      <c r="AC21" s="7">
        <v>0</v>
      </c>
      <c r="AD21" s="7">
        <v>0</v>
      </c>
      <c r="AE21" s="7">
        <v>0</v>
      </c>
      <c r="AF21" s="7">
        <v>0</v>
      </c>
      <c r="AG21" s="7">
        <v>0</v>
      </c>
      <c r="AH21" s="7">
        <v>0</v>
      </c>
      <c r="AI21" s="7">
        <v>0</v>
      </c>
      <c r="AJ21" s="7">
        <v>0</v>
      </c>
      <c r="AK21" s="7">
        <v>0</v>
      </c>
      <c r="AL21" s="7">
        <v>0</v>
      </c>
      <c r="AM21" s="7">
        <v>0</v>
      </c>
      <c r="AN21" s="7">
        <v>0</v>
      </c>
      <c r="AO21" s="7">
        <f>$W21</f>
        <v>2597679</v>
      </c>
      <c r="AP21" s="7">
        <v>0</v>
      </c>
      <c r="AQ21" s="7">
        <v>0</v>
      </c>
    </row>
    <row r="22" spans="3:65">
      <c r="C22" s="9">
        <v>5</v>
      </c>
      <c r="D22" s="11">
        <v>1290507</v>
      </c>
      <c r="E22" s="11">
        <v>1290582</v>
      </c>
      <c r="F22" s="11">
        <v>1293352</v>
      </c>
      <c r="G22" s="11">
        <v>1144872</v>
      </c>
      <c r="H22" s="11">
        <v>1389954</v>
      </c>
      <c r="I22" s="10">
        <v>1408556</v>
      </c>
      <c r="J22" s="10">
        <v>1091229</v>
      </c>
      <c r="K22" s="11">
        <v>1125564</v>
      </c>
      <c r="L22" s="11">
        <v>1252594</v>
      </c>
      <c r="M22" s="11">
        <v>1119000</v>
      </c>
      <c r="N22" s="10"/>
      <c r="O22" s="10"/>
      <c r="P22" s="10"/>
      <c r="Q22" s="10"/>
      <c r="R22" s="10"/>
      <c r="S22" s="10"/>
      <c r="T22" s="10"/>
      <c r="U22" s="10"/>
      <c r="V22" s="7">
        <v>19</v>
      </c>
      <c r="W22" s="7">
        <f t="shared" si="1"/>
        <v>2725880</v>
      </c>
      <c r="X22" s="7">
        <v>0</v>
      </c>
      <c r="Y22" s="7">
        <v>0</v>
      </c>
      <c r="Z22" s="7">
        <v>0</v>
      </c>
      <c r="AA22" s="7">
        <v>0</v>
      </c>
      <c r="AB22" s="7">
        <v>0</v>
      </c>
      <c r="AC22" s="7">
        <v>0</v>
      </c>
      <c r="AD22" s="7">
        <v>0</v>
      </c>
      <c r="AE22" s="7">
        <v>0</v>
      </c>
      <c r="AF22" s="7">
        <v>0</v>
      </c>
      <c r="AG22" s="7">
        <v>0</v>
      </c>
      <c r="AH22" s="7">
        <v>0</v>
      </c>
      <c r="AI22" s="7">
        <v>0</v>
      </c>
      <c r="AJ22" s="7">
        <v>0</v>
      </c>
      <c r="AK22" s="7">
        <v>0</v>
      </c>
      <c r="AL22" s="7">
        <v>0</v>
      </c>
      <c r="AM22" s="7">
        <v>0</v>
      </c>
      <c r="AN22" s="7">
        <v>0</v>
      </c>
      <c r="AO22" s="7">
        <v>0</v>
      </c>
      <c r="AP22" s="7">
        <f>$W22</f>
        <v>2725880</v>
      </c>
      <c r="AQ22" s="7">
        <v>0</v>
      </c>
    </row>
    <row r="23" spans="3:65">
      <c r="C23" s="9">
        <v>6</v>
      </c>
      <c r="D23" s="11">
        <v>1389534</v>
      </c>
      <c r="E23" s="11">
        <v>1357699</v>
      </c>
      <c r="F23" s="11">
        <v>1397034</v>
      </c>
      <c r="G23" s="11">
        <v>1164102</v>
      </c>
      <c r="H23" s="11">
        <v>1493776</v>
      </c>
      <c r="I23" s="10">
        <v>1532622</v>
      </c>
      <c r="J23" s="10">
        <v>1237610</v>
      </c>
      <c r="K23" s="11">
        <v>1195743</v>
      </c>
      <c r="L23" s="11">
        <v>1321213</v>
      </c>
      <c r="M23" s="11">
        <v>1147000</v>
      </c>
      <c r="N23" s="10"/>
      <c r="O23" s="10"/>
      <c r="P23" s="10"/>
      <c r="Q23" s="10"/>
      <c r="R23" s="10"/>
      <c r="S23" s="10"/>
      <c r="T23" s="10"/>
      <c r="U23" s="10"/>
      <c r="V23" s="7">
        <v>20</v>
      </c>
      <c r="W23" s="7">
        <f t="shared" si="1"/>
        <v>2880670</v>
      </c>
      <c r="X23" s="7">
        <v>0</v>
      </c>
      <c r="Y23" s="7">
        <v>0</v>
      </c>
      <c r="Z23" s="7">
        <v>0</v>
      </c>
      <c r="AA23" s="7">
        <v>0</v>
      </c>
      <c r="AB23" s="7">
        <v>0</v>
      </c>
      <c r="AC23" s="7">
        <v>0</v>
      </c>
      <c r="AD23" s="7">
        <v>0</v>
      </c>
      <c r="AE23" s="7">
        <v>0</v>
      </c>
      <c r="AF23" s="7">
        <v>0</v>
      </c>
      <c r="AG23" s="7">
        <v>0</v>
      </c>
      <c r="AH23" s="7">
        <v>0</v>
      </c>
      <c r="AI23" s="7">
        <v>0</v>
      </c>
      <c r="AJ23" s="7">
        <v>0</v>
      </c>
      <c r="AK23" s="7">
        <v>0</v>
      </c>
      <c r="AL23" s="7">
        <v>0</v>
      </c>
      <c r="AM23" s="7">
        <v>0</v>
      </c>
      <c r="AN23" s="7">
        <v>0</v>
      </c>
      <c r="AO23" s="7">
        <v>0</v>
      </c>
      <c r="AP23" s="7">
        <v>0</v>
      </c>
      <c r="AQ23" s="7">
        <f>$W23</f>
        <v>2880670</v>
      </c>
    </row>
    <row r="24" spans="3:65">
      <c r="C24" s="9">
        <v>7</v>
      </c>
      <c r="D24" s="11">
        <v>1520770</v>
      </c>
      <c r="E24" s="11">
        <v>1431475</v>
      </c>
      <c r="F24" s="11">
        <v>1527373</v>
      </c>
      <c r="G24" s="11">
        <v>1282051</v>
      </c>
      <c r="H24" s="11">
        <v>1587645</v>
      </c>
      <c r="I24" s="10">
        <v>1620123</v>
      </c>
      <c r="J24" s="10">
        <v>1520029</v>
      </c>
      <c r="K24" s="11">
        <v>1382871</v>
      </c>
      <c r="L24" s="11">
        <v>1478545</v>
      </c>
      <c r="M24" s="11">
        <v>1177000</v>
      </c>
      <c r="N24" s="10"/>
      <c r="O24" s="10"/>
      <c r="P24" s="10"/>
      <c r="Q24" s="10"/>
      <c r="R24" s="10"/>
      <c r="S24" s="10"/>
      <c r="T24" s="10"/>
      <c r="U24" s="10"/>
      <c r="V24" s="7" t="s">
        <v>51</v>
      </c>
      <c r="X24" s="27">
        <f t="shared" ref="X24:AQ24" si="4">IRR(X3:X23)</f>
        <v>-0.19999984399996562</v>
      </c>
      <c r="Y24" s="27">
        <f t="shared" si="4"/>
        <v>-9.3854349101654022E-2</v>
      </c>
      <c r="Z24" s="27">
        <f t="shared" si="4"/>
        <v>-5.487683147268918E-2</v>
      </c>
      <c r="AA24" s="27">
        <f t="shared" si="4"/>
        <v>-3.3275164871963914E-2</v>
      </c>
      <c r="AB24" s="27">
        <f t="shared" si="4"/>
        <v>1.3156697585721133E-3</v>
      </c>
      <c r="AC24" s="27">
        <f t="shared" si="4"/>
        <v>1.3508307081497639E-2</v>
      </c>
      <c r="AD24" s="27">
        <f t="shared" si="4"/>
        <v>2.4693623234830486E-2</v>
      </c>
      <c r="AE24" s="27">
        <f t="shared" si="4"/>
        <v>2.7322877496576803E-2</v>
      </c>
      <c r="AF24" s="27">
        <f t="shared" si="4"/>
        <v>2.9512111281290165E-2</v>
      </c>
      <c r="AG24" s="27">
        <f t="shared" si="4"/>
        <v>3.3321141878964067E-2</v>
      </c>
      <c r="AH24" s="27">
        <f t="shared" si="4"/>
        <v>3.3878395534069794E-2</v>
      </c>
      <c r="AI24" s="27">
        <f t="shared" si="4"/>
        <v>3.4685773773796225E-2</v>
      </c>
      <c r="AJ24" s="27">
        <f t="shared" si="4"/>
        <v>3.6246902143182158E-2</v>
      </c>
      <c r="AK24" s="27">
        <f t="shared" si="4"/>
        <v>3.6677348293322032E-2</v>
      </c>
      <c r="AL24" s="27">
        <f t="shared" si="4"/>
        <v>3.7900147338142176E-2</v>
      </c>
      <c r="AM24" s="27">
        <f t="shared" si="4"/>
        <v>3.8728404828586305E-2</v>
      </c>
      <c r="AN24" s="27">
        <f t="shared" si="4"/>
        <v>3.919248819318577E-2</v>
      </c>
      <c r="AO24" s="27">
        <f t="shared" si="4"/>
        <v>4.0010653004235452E-2</v>
      </c>
      <c r="AP24" s="27">
        <f t="shared" si="4"/>
        <v>4.0500230130396497E-2</v>
      </c>
      <c r="AQ24" s="27">
        <f t="shared" si="4"/>
        <v>4.1308492648750805E-2</v>
      </c>
      <c r="AT24" s="27"/>
      <c r="AU24" s="27"/>
      <c r="AV24" s="27"/>
      <c r="AW24" s="27"/>
      <c r="AX24" s="27"/>
      <c r="AY24" s="27"/>
      <c r="AZ24" s="27"/>
      <c r="BA24" s="27"/>
      <c r="BB24" s="27"/>
      <c r="BC24" s="27"/>
      <c r="BD24" s="27"/>
      <c r="BE24" s="27"/>
      <c r="BF24" s="27"/>
      <c r="BG24" s="27"/>
      <c r="BH24" s="27"/>
      <c r="BI24" s="27"/>
      <c r="BJ24" s="27"/>
      <c r="BK24" s="27"/>
      <c r="BL24" s="27"/>
      <c r="BM24" s="27"/>
    </row>
    <row r="25" spans="3:65">
      <c r="C25" s="9">
        <v>8</v>
      </c>
      <c r="D25" s="11">
        <v>1590600</v>
      </c>
      <c r="E25" s="11">
        <v>1489179</v>
      </c>
      <c r="F25" s="11">
        <v>1600340</v>
      </c>
      <c r="G25" s="11">
        <v>1539976</v>
      </c>
      <c r="H25" s="11">
        <v>1701188</v>
      </c>
      <c r="I25" s="10">
        <v>1737555</v>
      </c>
      <c r="J25" s="10">
        <v>1629152</v>
      </c>
      <c r="K25" s="11">
        <v>1512525</v>
      </c>
      <c r="L25" s="11">
        <v>1621921</v>
      </c>
      <c r="M25" s="11">
        <v>1211000</v>
      </c>
      <c r="N25" s="10"/>
      <c r="O25" s="10"/>
      <c r="P25" s="10"/>
      <c r="Q25" s="10"/>
      <c r="R25" s="10"/>
      <c r="S25" s="10"/>
      <c r="T25" s="10"/>
      <c r="U25" s="10"/>
      <c r="V25" s="13" t="s">
        <v>72</v>
      </c>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9">
        <v>9</v>
      </c>
      <c r="D26" s="11">
        <v>1665668</v>
      </c>
      <c r="E26" s="11">
        <v>1560982</v>
      </c>
      <c r="F26" s="11">
        <v>1677844</v>
      </c>
      <c r="G26" s="11">
        <v>1676921</v>
      </c>
      <c r="H26" s="11">
        <v>1777627</v>
      </c>
      <c r="I26" s="10">
        <v>1807456</v>
      </c>
      <c r="J26" s="10">
        <v>1749314</v>
      </c>
      <c r="K26" s="11">
        <v>1689936</v>
      </c>
      <c r="L26" s="11">
        <v>1740790</v>
      </c>
      <c r="M26" s="11">
        <v>1248000</v>
      </c>
      <c r="N26" s="10"/>
      <c r="O26" s="10"/>
      <c r="P26" s="10"/>
      <c r="Q26" s="10"/>
      <c r="R26" s="10"/>
      <c r="S26" s="10"/>
      <c r="T26" s="10"/>
      <c r="U26" s="10"/>
      <c r="V26" s="7" t="s">
        <v>66</v>
      </c>
      <c r="W26" s="7" t="s">
        <v>52</v>
      </c>
      <c r="X26" s="7">
        <v>1</v>
      </c>
      <c r="Y26" s="7">
        <v>2</v>
      </c>
      <c r="Z26" s="7">
        <v>3</v>
      </c>
      <c r="AA26" s="7">
        <v>4</v>
      </c>
      <c r="AB26" s="7">
        <v>5</v>
      </c>
      <c r="AC26" s="7">
        <v>6</v>
      </c>
      <c r="AD26" s="7">
        <v>7</v>
      </c>
      <c r="AE26" s="7">
        <v>8</v>
      </c>
      <c r="AF26" s="7">
        <v>9</v>
      </c>
      <c r="AG26" s="7">
        <v>10</v>
      </c>
      <c r="AH26" s="7">
        <v>11</v>
      </c>
      <c r="AI26" s="7">
        <v>12</v>
      </c>
      <c r="AJ26" s="7">
        <v>13</v>
      </c>
      <c r="AK26" s="7">
        <v>14</v>
      </c>
      <c r="AL26" s="7">
        <v>15</v>
      </c>
      <c r="AM26" s="7">
        <v>16</v>
      </c>
      <c r="AN26" s="7">
        <v>17</v>
      </c>
      <c r="AO26" s="7">
        <v>18</v>
      </c>
      <c r="AP26" s="7">
        <v>19</v>
      </c>
      <c r="AQ26" s="7">
        <v>20</v>
      </c>
    </row>
    <row r="27" spans="3:65">
      <c r="C27" s="9">
        <v>10</v>
      </c>
      <c r="D27" s="11">
        <v>1779338</v>
      </c>
      <c r="E27" s="11">
        <v>1795463</v>
      </c>
      <c r="F27" s="11">
        <v>1795252</v>
      </c>
      <c r="G27" s="11">
        <v>1839462</v>
      </c>
      <c r="H27" s="11">
        <v>1901836</v>
      </c>
      <c r="I27" s="10">
        <v>1885381</v>
      </c>
      <c r="J27" s="10">
        <v>1896440</v>
      </c>
      <c r="K27" s="11">
        <v>1758628</v>
      </c>
      <c r="L27" s="11">
        <v>1869449</v>
      </c>
      <c r="M27" s="11">
        <v>1289000</v>
      </c>
      <c r="N27" s="10"/>
      <c r="O27" s="10"/>
      <c r="P27" s="10"/>
      <c r="Q27" s="10"/>
      <c r="R27" s="10"/>
      <c r="S27" s="10"/>
      <c r="T27" s="10"/>
      <c r="U27" s="10"/>
      <c r="V27" s="7">
        <v>0</v>
      </c>
      <c r="W27" s="14">
        <f t="shared" ref="W27:W37" si="5">E17</f>
        <v>769231</v>
      </c>
      <c r="X27" s="14">
        <f>-E13</f>
        <v>-1282051</v>
      </c>
      <c r="Y27" s="7">
        <f>X27</f>
        <v>-1282051</v>
      </c>
      <c r="Z27" s="7">
        <f t="shared" ref="Z27" si="6">Y27</f>
        <v>-1282051</v>
      </c>
      <c r="AA27" s="7">
        <f t="shared" ref="AA27" si="7">Z27</f>
        <v>-1282051</v>
      </c>
      <c r="AB27" s="7">
        <f t="shared" ref="AB27" si="8">AA27</f>
        <v>-1282051</v>
      </c>
      <c r="AC27" s="7">
        <f t="shared" ref="AC27" si="9">AB27</f>
        <v>-1282051</v>
      </c>
      <c r="AD27" s="7">
        <f t="shared" ref="AD27" si="10">AC27</f>
        <v>-1282051</v>
      </c>
      <c r="AE27" s="7">
        <f t="shared" ref="AE27" si="11">AD27</f>
        <v>-1282051</v>
      </c>
      <c r="AF27" s="7">
        <f t="shared" ref="AF27" si="12">AE27</f>
        <v>-1282051</v>
      </c>
      <c r="AG27" s="7">
        <f t="shared" ref="AG27" si="13">AF27</f>
        <v>-1282051</v>
      </c>
      <c r="AH27" s="7">
        <f t="shared" ref="AH27" si="14">AG27</f>
        <v>-1282051</v>
      </c>
      <c r="AI27" s="7">
        <f t="shared" ref="AI27" si="15">AH27</f>
        <v>-1282051</v>
      </c>
      <c r="AJ27" s="7">
        <f t="shared" ref="AJ27" si="16">AI27</f>
        <v>-1282051</v>
      </c>
      <c r="AK27" s="7">
        <f t="shared" ref="AK27" si="17">AJ27</f>
        <v>-1282051</v>
      </c>
      <c r="AL27" s="7">
        <f t="shared" ref="AL27" si="18">AK27</f>
        <v>-1282051</v>
      </c>
      <c r="AM27" s="7">
        <f t="shared" ref="AM27" si="19">AL27</f>
        <v>-1282051</v>
      </c>
      <c r="AN27" s="7">
        <f t="shared" ref="AN27" si="20">AM27</f>
        <v>-1282051</v>
      </c>
      <c r="AO27" s="7">
        <f t="shared" ref="AO27" si="21">AN27</f>
        <v>-1282051</v>
      </c>
      <c r="AP27" s="7">
        <f t="shared" ref="AP27" si="22">AO27</f>
        <v>-1282051</v>
      </c>
      <c r="AQ27" s="7">
        <f t="shared" ref="AQ27" si="23">AP27</f>
        <v>-1282051</v>
      </c>
      <c r="AS27" s="14"/>
      <c r="AT27" s="14"/>
    </row>
    <row r="28" spans="3:65">
      <c r="C28" s="9">
        <v>11</v>
      </c>
      <c r="D28" s="11">
        <v>1849564</v>
      </c>
      <c r="E28" s="11">
        <v>1903352</v>
      </c>
      <c r="F28" s="11">
        <v>1870131</v>
      </c>
      <c r="G28" s="11">
        <v>1947636</v>
      </c>
      <c r="H28" s="11">
        <v>1981264</v>
      </c>
      <c r="I28" s="10">
        <v>1967405</v>
      </c>
      <c r="J28" s="10">
        <v>1985371</v>
      </c>
      <c r="K28" s="11">
        <v>1833166</v>
      </c>
      <c r="L28" s="11">
        <v>1978385</v>
      </c>
      <c r="M28" s="11">
        <v>1347000</v>
      </c>
      <c r="N28" s="10"/>
      <c r="O28" s="10"/>
      <c r="P28" s="10"/>
      <c r="Q28" s="10"/>
      <c r="R28" s="10"/>
      <c r="S28" s="10"/>
      <c r="T28" s="10"/>
      <c r="U28" s="10"/>
      <c r="V28" s="7">
        <v>1</v>
      </c>
      <c r="W28" s="14">
        <f t="shared" si="5"/>
        <v>773846</v>
      </c>
      <c r="X28" s="7">
        <f>$W28</f>
        <v>773846</v>
      </c>
      <c r="Y28" s="7">
        <v>0</v>
      </c>
      <c r="Z28" s="7">
        <v>0</v>
      </c>
      <c r="AA28" s="7">
        <v>0</v>
      </c>
      <c r="AB28" s="7">
        <v>0</v>
      </c>
      <c r="AC28" s="7">
        <v>0</v>
      </c>
      <c r="AD28" s="7">
        <v>0</v>
      </c>
      <c r="AE28" s="7">
        <v>0</v>
      </c>
      <c r="AF28" s="7">
        <v>0</v>
      </c>
      <c r="AG28" s="7">
        <v>0</v>
      </c>
      <c r="AH28" s="7">
        <v>0</v>
      </c>
      <c r="AI28" s="7">
        <v>0</v>
      </c>
      <c r="AJ28" s="7">
        <v>0</v>
      </c>
      <c r="AK28" s="7">
        <v>0</v>
      </c>
      <c r="AL28" s="7">
        <v>0</v>
      </c>
      <c r="AM28" s="7">
        <v>0</v>
      </c>
      <c r="AN28" s="7">
        <v>0</v>
      </c>
      <c r="AO28" s="7">
        <v>0</v>
      </c>
      <c r="AP28" s="7">
        <v>0</v>
      </c>
      <c r="AQ28" s="7">
        <v>0</v>
      </c>
      <c r="AS28" s="14"/>
    </row>
    <row r="29" spans="3:65">
      <c r="C29" s="9">
        <v>12</v>
      </c>
      <c r="D29" s="11">
        <v>1930221</v>
      </c>
      <c r="E29" s="11">
        <v>2010942</v>
      </c>
      <c r="F29" s="11">
        <v>1950471</v>
      </c>
      <c r="G29" s="11">
        <v>2063316</v>
      </c>
      <c r="H29" s="11">
        <v>2064888</v>
      </c>
      <c r="I29" s="10">
        <v>2053785</v>
      </c>
      <c r="J29" s="10">
        <v>2081284</v>
      </c>
      <c r="K29" s="11">
        <v>1912551</v>
      </c>
      <c r="L29" s="11">
        <v>2093612</v>
      </c>
      <c r="M29" s="11">
        <v>1413000</v>
      </c>
      <c r="N29" s="10"/>
      <c r="O29" s="10"/>
      <c r="P29" s="10"/>
      <c r="Q29" s="10"/>
      <c r="R29" s="10"/>
      <c r="S29" s="10"/>
      <c r="T29" s="10"/>
      <c r="U29" s="10"/>
      <c r="V29" s="7">
        <v>2</v>
      </c>
      <c r="W29" s="14">
        <f t="shared" si="5"/>
        <v>778461</v>
      </c>
      <c r="X29" s="7">
        <v>0</v>
      </c>
      <c r="Y29" s="7">
        <f>$W29</f>
        <v>778461</v>
      </c>
      <c r="Z29" s="7">
        <v>0</v>
      </c>
      <c r="AA29" s="7">
        <v>0</v>
      </c>
      <c r="AB29" s="7">
        <v>0</v>
      </c>
      <c r="AC29" s="7">
        <v>0</v>
      </c>
      <c r="AD29" s="7">
        <v>0</v>
      </c>
      <c r="AE29" s="7">
        <v>0</v>
      </c>
      <c r="AF29" s="7">
        <v>0</v>
      </c>
      <c r="AG29" s="7">
        <v>0</v>
      </c>
      <c r="AH29" s="7">
        <v>0</v>
      </c>
      <c r="AI29" s="7">
        <v>0</v>
      </c>
      <c r="AJ29" s="7">
        <v>0</v>
      </c>
      <c r="AK29" s="7">
        <v>0</v>
      </c>
      <c r="AL29" s="7">
        <v>0</v>
      </c>
      <c r="AM29" s="7">
        <v>0</v>
      </c>
      <c r="AN29" s="7">
        <v>0</v>
      </c>
      <c r="AO29" s="7">
        <v>0</v>
      </c>
      <c r="AP29" s="7">
        <v>0</v>
      </c>
      <c r="AQ29" s="7">
        <v>0</v>
      </c>
      <c r="AS29" s="14"/>
    </row>
    <row r="30" spans="3:65">
      <c r="C30" s="9">
        <v>13</v>
      </c>
      <c r="D30" s="11">
        <v>2036702</v>
      </c>
      <c r="E30" s="11">
        <v>2132325</v>
      </c>
      <c r="F30" s="11">
        <v>2054491</v>
      </c>
      <c r="G30" s="11">
        <v>2186868</v>
      </c>
      <c r="H30" s="11">
        <v>2152465</v>
      </c>
      <c r="I30" s="10">
        <v>2144069</v>
      </c>
      <c r="J30" s="10">
        <v>2184912</v>
      </c>
      <c r="K30" s="11">
        <v>2004474</v>
      </c>
      <c r="L30" s="11">
        <v>2215530</v>
      </c>
      <c r="M30" s="11">
        <v>1487000</v>
      </c>
      <c r="N30" s="10"/>
      <c r="O30" s="10"/>
      <c r="P30" s="10"/>
      <c r="Q30" s="10"/>
      <c r="R30" s="10"/>
      <c r="S30" s="10"/>
      <c r="T30" s="10"/>
      <c r="U30" s="10"/>
      <c r="V30" s="7">
        <v>3</v>
      </c>
      <c r="W30" s="14">
        <f t="shared" si="5"/>
        <v>831645</v>
      </c>
      <c r="X30" s="7">
        <v>0</v>
      </c>
      <c r="Y30" s="7">
        <v>0</v>
      </c>
      <c r="Z30" s="7">
        <f>$W30</f>
        <v>831645</v>
      </c>
      <c r="AA30" s="7">
        <v>0</v>
      </c>
      <c r="AB30" s="7">
        <v>0</v>
      </c>
      <c r="AC30" s="7">
        <v>0</v>
      </c>
      <c r="AD30" s="7">
        <v>0</v>
      </c>
      <c r="AE30" s="7">
        <v>0</v>
      </c>
      <c r="AF30" s="7">
        <v>0</v>
      </c>
      <c r="AG30" s="7">
        <v>0</v>
      </c>
      <c r="AH30" s="7">
        <v>0</v>
      </c>
      <c r="AI30" s="7">
        <v>0</v>
      </c>
      <c r="AJ30" s="7">
        <v>0</v>
      </c>
      <c r="AK30" s="7">
        <v>0</v>
      </c>
      <c r="AL30" s="7">
        <v>0</v>
      </c>
      <c r="AM30" s="7">
        <v>0</v>
      </c>
      <c r="AN30" s="7">
        <v>0</v>
      </c>
      <c r="AO30" s="7">
        <v>0</v>
      </c>
      <c r="AP30" s="7">
        <v>0</v>
      </c>
      <c r="AQ30" s="7">
        <v>0</v>
      </c>
      <c r="AS30" s="14"/>
    </row>
    <row r="31" spans="3:65">
      <c r="C31" s="9">
        <v>14</v>
      </c>
      <c r="D31" s="11">
        <v>2122833</v>
      </c>
      <c r="E31" s="11">
        <v>2266049</v>
      </c>
      <c r="F31" s="11">
        <v>2164585</v>
      </c>
      <c r="G31" s="11">
        <v>2318851</v>
      </c>
      <c r="H31" s="11">
        <v>2245282</v>
      </c>
      <c r="I31" s="10">
        <v>2239000</v>
      </c>
      <c r="J31" s="10">
        <v>2293898</v>
      </c>
      <c r="K31" s="11">
        <v>2104692</v>
      </c>
      <c r="L31" s="11">
        <v>2344536</v>
      </c>
      <c r="M31" s="11">
        <v>1570000</v>
      </c>
      <c r="N31" s="10"/>
      <c r="O31" s="10"/>
      <c r="P31" s="10"/>
      <c r="Q31" s="10"/>
      <c r="R31" s="10"/>
      <c r="S31" s="10"/>
      <c r="T31" s="10"/>
      <c r="U31" s="10"/>
      <c r="V31" s="7">
        <v>4</v>
      </c>
      <c r="W31" s="14">
        <f t="shared" si="5"/>
        <v>864376</v>
      </c>
      <c r="X31" s="7">
        <v>0</v>
      </c>
      <c r="Y31" s="7">
        <v>0</v>
      </c>
      <c r="Z31" s="7">
        <v>0</v>
      </c>
      <c r="AA31" s="7">
        <f>$W31</f>
        <v>864376</v>
      </c>
      <c r="AB31" s="7">
        <v>0</v>
      </c>
      <c r="AC31" s="7">
        <v>0</v>
      </c>
      <c r="AD31" s="7">
        <v>0</v>
      </c>
      <c r="AE31" s="7">
        <v>0</v>
      </c>
      <c r="AF31" s="7">
        <v>0</v>
      </c>
      <c r="AG31" s="7">
        <v>0</v>
      </c>
      <c r="AH31" s="7">
        <v>0</v>
      </c>
      <c r="AI31" s="7">
        <v>0</v>
      </c>
      <c r="AJ31" s="7">
        <v>0</v>
      </c>
      <c r="AK31" s="7">
        <v>0</v>
      </c>
      <c r="AL31" s="7">
        <v>0</v>
      </c>
      <c r="AM31" s="7">
        <v>0</v>
      </c>
      <c r="AN31" s="7">
        <v>0</v>
      </c>
      <c r="AO31" s="7">
        <v>0</v>
      </c>
      <c r="AP31" s="7">
        <v>0</v>
      </c>
      <c r="AQ31" s="7">
        <v>0</v>
      </c>
      <c r="AS31" s="14"/>
    </row>
    <row r="32" spans="3:65">
      <c r="C32" s="9">
        <v>15</v>
      </c>
      <c r="D32" s="11">
        <v>2239953</v>
      </c>
      <c r="E32" s="11">
        <v>2402020</v>
      </c>
      <c r="F32" s="11">
        <v>2286985</v>
      </c>
      <c r="G32" s="11">
        <v>2459485</v>
      </c>
      <c r="H32" s="11">
        <v>2342317</v>
      </c>
      <c r="I32" s="10">
        <v>2339049</v>
      </c>
      <c r="J32" s="10">
        <v>2409105</v>
      </c>
      <c r="K32" s="11">
        <v>2215576</v>
      </c>
      <c r="L32" s="11">
        <v>2481067</v>
      </c>
      <c r="M32" s="11">
        <v>1668560</v>
      </c>
      <c r="N32" s="10"/>
      <c r="O32" s="10"/>
      <c r="P32" s="10"/>
      <c r="Q32" s="10"/>
      <c r="R32" s="10"/>
      <c r="S32" s="10"/>
      <c r="T32" s="10"/>
      <c r="U32" s="10"/>
      <c r="V32" s="7">
        <v>5</v>
      </c>
      <c r="W32" s="14">
        <f t="shared" si="5"/>
        <v>1290582</v>
      </c>
      <c r="X32" s="7">
        <v>0</v>
      </c>
      <c r="Y32" s="7">
        <v>0</v>
      </c>
      <c r="Z32" s="7">
        <v>0</v>
      </c>
      <c r="AA32" s="7">
        <v>0</v>
      </c>
      <c r="AB32" s="7">
        <f>$W32</f>
        <v>1290582</v>
      </c>
      <c r="AC32" s="7">
        <v>0</v>
      </c>
      <c r="AD32" s="7">
        <v>0</v>
      </c>
      <c r="AE32" s="7">
        <v>0</v>
      </c>
      <c r="AF32" s="7">
        <v>0</v>
      </c>
      <c r="AG32" s="7">
        <v>0</v>
      </c>
      <c r="AH32" s="7">
        <v>0</v>
      </c>
      <c r="AI32" s="7">
        <v>0</v>
      </c>
      <c r="AJ32" s="7">
        <v>0</v>
      </c>
      <c r="AK32" s="7">
        <v>0</v>
      </c>
      <c r="AL32" s="7">
        <v>0</v>
      </c>
      <c r="AM32" s="7">
        <v>0</v>
      </c>
      <c r="AN32" s="7">
        <v>0</v>
      </c>
      <c r="AO32" s="7">
        <v>0</v>
      </c>
      <c r="AP32" s="7">
        <v>0</v>
      </c>
      <c r="AQ32" s="7">
        <v>0</v>
      </c>
      <c r="AS32" s="14"/>
    </row>
    <row r="33" spans="1:45">
      <c r="C33" s="9">
        <v>16</v>
      </c>
      <c r="D33" s="11">
        <v>2354710</v>
      </c>
      <c r="E33" s="11">
        <v>2560725</v>
      </c>
      <c r="F33" s="11">
        <v>2408421</v>
      </c>
      <c r="G33" s="11">
        <v>2609649</v>
      </c>
      <c r="H33" s="11">
        <v>2442045</v>
      </c>
      <c r="I33" s="10">
        <v>2444480</v>
      </c>
      <c r="J33" s="10">
        <v>2530453</v>
      </c>
      <c r="K33" s="11">
        <v>2325282</v>
      </c>
      <c r="L33" s="11">
        <v>2622956</v>
      </c>
      <c r="M33" s="11">
        <v>1773810</v>
      </c>
      <c r="N33" s="10"/>
      <c r="O33" s="10"/>
      <c r="P33" s="10"/>
      <c r="Q33" s="10"/>
      <c r="R33" s="10"/>
      <c r="S33" s="10"/>
      <c r="T33" s="10"/>
      <c r="U33" s="10"/>
      <c r="V33" s="7">
        <v>6</v>
      </c>
      <c r="W33" s="14">
        <f t="shared" si="5"/>
        <v>1357699</v>
      </c>
      <c r="X33" s="7">
        <v>0</v>
      </c>
      <c r="Y33" s="7">
        <v>0</v>
      </c>
      <c r="Z33" s="7">
        <v>0</v>
      </c>
      <c r="AA33" s="7">
        <v>0</v>
      </c>
      <c r="AB33" s="7">
        <v>0</v>
      </c>
      <c r="AC33" s="7">
        <f>$W33</f>
        <v>1357699</v>
      </c>
      <c r="AD33" s="7">
        <v>0</v>
      </c>
      <c r="AE33" s="7">
        <v>0</v>
      </c>
      <c r="AF33" s="7">
        <v>0</v>
      </c>
      <c r="AG33" s="7">
        <v>0</v>
      </c>
      <c r="AH33" s="7">
        <v>0</v>
      </c>
      <c r="AI33" s="7">
        <v>0</v>
      </c>
      <c r="AJ33" s="7">
        <v>0</v>
      </c>
      <c r="AK33" s="7">
        <v>0</v>
      </c>
      <c r="AL33" s="7">
        <v>0</v>
      </c>
      <c r="AM33" s="7">
        <v>0</v>
      </c>
      <c r="AN33" s="7">
        <v>0</v>
      </c>
      <c r="AO33" s="7">
        <v>0</v>
      </c>
      <c r="AP33" s="7">
        <v>0</v>
      </c>
      <c r="AQ33" s="7">
        <v>0</v>
      </c>
      <c r="AS33" s="14"/>
    </row>
    <row r="34" spans="1:45">
      <c r="C34" s="9">
        <v>17</v>
      </c>
      <c r="D34" s="11">
        <v>2464548</v>
      </c>
      <c r="E34" s="11">
        <v>2724744</v>
      </c>
      <c r="F34" s="11">
        <v>2536602</v>
      </c>
      <c r="G34" s="11">
        <v>2770027</v>
      </c>
      <c r="H34" s="11">
        <v>2547035</v>
      </c>
      <c r="I34" s="10">
        <v>2555500</v>
      </c>
      <c r="J34" s="10">
        <v>2658858</v>
      </c>
      <c r="K34" s="11">
        <v>2443999</v>
      </c>
      <c r="L34" s="11">
        <v>2772679</v>
      </c>
      <c r="M34" s="11">
        <v>1889270</v>
      </c>
      <c r="N34" s="10"/>
      <c r="O34" s="10"/>
      <c r="P34" s="10"/>
      <c r="Q34" s="10"/>
      <c r="R34" s="10"/>
      <c r="S34" s="10"/>
      <c r="T34" s="10"/>
      <c r="U34" s="10"/>
      <c r="V34" s="7">
        <v>7</v>
      </c>
      <c r="W34" s="14">
        <f t="shared" si="5"/>
        <v>1431475</v>
      </c>
      <c r="X34" s="7">
        <v>0</v>
      </c>
      <c r="Y34" s="7">
        <v>0</v>
      </c>
      <c r="Z34" s="7">
        <v>0</v>
      </c>
      <c r="AA34" s="7">
        <v>0</v>
      </c>
      <c r="AB34" s="7">
        <v>0</v>
      </c>
      <c r="AC34" s="7">
        <v>0</v>
      </c>
      <c r="AD34" s="7">
        <f>$W34</f>
        <v>1431475</v>
      </c>
      <c r="AE34" s="7">
        <v>0</v>
      </c>
      <c r="AF34" s="7">
        <v>0</v>
      </c>
      <c r="AG34" s="7">
        <v>0</v>
      </c>
      <c r="AH34" s="7">
        <v>0</v>
      </c>
      <c r="AI34" s="7">
        <v>0</v>
      </c>
      <c r="AJ34" s="7">
        <v>0</v>
      </c>
      <c r="AK34" s="7">
        <v>0</v>
      </c>
      <c r="AL34" s="7">
        <v>0</v>
      </c>
      <c r="AM34" s="7">
        <v>0</v>
      </c>
      <c r="AN34" s="7">
        <v>0</v>
      </c>
      <c r="AO34" s="7">
        <v>0</v>
      </c>
      <c r="AP34" s="7">
        <v>0</v>
      </c>
      <c r="AQ34" s="7">
        <v>0</v>
      </c>
      <c r="AS34" s="14"/>
    </row>
    <row r="35" spans="1:45">
      <c r="C35" s="9">
        <v>18</v>
      </c>
      <c r="D35" s="11">
        <v>2597679</v>
      </c>
      <c r="E35" s="11">
        <v>2900929</v>
      </c>
      <c r="F35" s="11">
        <v>2671811</v>
      </c>
      <c r="G35" s="11">
        <v>2941317</v>
      </c>
      <c r="H35" s="11">
        <v>2656267</v>
      </c>
      <c r="I35" s="10">
        <v>2670531</v>
      </c>
      <c r="J35" s="10">
        <v>2795278</v>
      </c>
      <c r="K35" s="11">
        <v>2572461</v>
      </c>
      <c r="L35" s="11">
        <v>2930658</v>
      </c>
      <c r="M35" s="11">
        <v>2016930</v>
      </c>
      <c r="N35" s="10"/>
      <c r="O35" s="10"/>
      <c r="P35" s="10"/>
      <c r="Q35" s="10"/>
      <c r="R35" s="10"/>
      <c r="S35" s="10"/>
      <c r="T35" s="10"/>
      <c r="U35" s="10"/>
      <c r="V35" s="7">
        <v>8</v>
      </c>
      <c r="W35" s="14">
        <f t="shared" si="5"/>
        <v>1489179</v>
      </c>
      <c r="X35" s="7">
        <v>0</v>
      </c>
      <c r="Y35" s="7">
        <v>0</v>
      </c>
      <c r="Z35" s="7">
        <v>0</v>
      </c>
      <c r="AA35" s="7">
        <v>0</v>
      </c>
      <c r="AB35" s="7">
        <v>0</v>
      </c>
      <c r="AC35" s="7">
        <v>0</v>
      </c>
      <c r="AD35" s="7">
        <v>0</v>
      </c>
      <c r="AE35" s="7">
        <f>$W35</f>
        <v>1489179</v>
      </c>
      <c r="AF35" s="7">
        <v>0</v>
      </c>
      <c r="AG35" s="7">
        <v>0</v>
      </c>
      <c r="AH35" s="7">
        <v>0</v>
      </c>
      <c r="AI35" s="7">
        <v>0</v>
      </c>
      <c r="AJ35" s="7">
        <v>0</v>
      </c>
      <c r="AK35" s="7">
        <v>0</v>
      </c>
      <c r="AL35" s="7">
        <v>0</v>
      </c>
      <c r="AM35" s="7">
        <v>0</v>
      </c>
      <c r="AN35" s="7">
        <v>0</v>
      </c>
      <c r="AO35" s="7">
        <v>0</v>
      </c>
      <c r="AP35" s="7">
        <v>0</v>
      </c>
      <c r="AQ35" s="7">
        <v>0</v>
      </c>
      <c r="AS35" s="14"/>
    </row>
    <row r="36" spans="1:45">
      <c r="C36" s="9">
        <v>19</v>
      </c>
      <c r="D36" s="11">
        <v>2725880</v>
      </c>
      <c r="E36" s="11">
        <v>3115499</v>
      </c>
      <c r="F36" s="11">
        <v>2815019</v>
      </c>
      <c r="G36" s="11">
        <v>3124276</v>
      </c>
      <c r="H36" s="11">
        <v>2770781</v>
      </c>
      <c r="I36" s="10">
        <v>2788258</v>
      </c>
      <c r="J36" s="10">
        <v>2939237</v>
      </c>
      <c r="K36" s="11">
        <v>2711435</v>
      </c>
      <c r="L36" s="11">
        <v>3097356</v>
      </c>
      <c r="M36" s="11">
        <v>2157810</v>
      </c>
      <c r="N36" s="10"/>
      <c r="O36" s="10"/>
      <c r="P36" s="10"/>
      <c r="Q36" s="10"/>
      <c r="R36" s="10"/>
      <c r="S36" s="10"/>
      <c r="T36" s="10"/>
      <c r="U36" s="10"/>
      <c r="V36" s="7">
        <v>9</v>
      </c>
      <c r="W36" s="14">
        <f t="shared" si="5"/>
        <v>1560982</v>
      </c>
      <c r="X36" s="7">
        <v>0</v>
      </c>
      <c r="Y36" s="7">
        <v>0</v>
      </c>
      <c r="Z36" s="7">
        <v>0</v>
      </c>
      <c r="AA36" s="7">
        <v>0</v>
      </c>
      <c r="AB36" s="7">
        <v>0</v>
      </c>
      <c r="AC36" s="7">
        <v>0</v>
      </c>
      <c r="AD36" s="7">
        <v>0</v>
      </c>
      <c r="AE36" s="7">
        <v>0</v>
      </c>
      <c r="AF36" s="7">
        <f>$W36</f>
        <v>1560982</v>
      </c>
      <c r="AG36" s="7">
        <v>0</v>
      </c>
      <c r="AH36" s="7">
        <v>0</v>
      </c>
      <c r="AI36" s="7">
        <v>0</v>
      </c>
      <c r="AJ36" s="7">
        <v>0</v>
      </c>
      <c r="AK36" s="7">
        <v>0</v>
      </c>
      <c r="AL36" s="7">
        <v>0</v>
      </c>
      <c r="AM36" s="7">
        <v>0</v>
      </c>
      <c r="AN36" s="7">
        <v>0</v>
      </c>
      <c r="AO36" s="7">
        <v>0</v>
      </c>
      <c r="AP36" s="7">
        <v>0</v>
      </c>
      <c r="AQ36" s="7">
        <v>0</v>
      </c>
      <c r="AS36" s="14"/>
    </row>
    <row r="37" spans="1:45">
      <c r="C37" s="9">
        <v>20</v>
      </c>
      <c r="D37" s="11">
        <v>2880670</v>
      </c>
      <c r="E37" s="11">
        <v>3418071</v>
      </c>
      <c r="F37" s="11">
        <v>2960300</v>
      </c>
      <c r="G37" s="11">
        <v>3343290</v>
      </c>
      <c r="H37" s="11">
        <v>2891864</v>
      </c>
      <c r="I37" s="10">
        <v>2907987</v>
      </c>
      <c r="J37" s="10">
        <v>3091743</v>
      </c>
      <c r="K37" s="11">
        <v>2860679</v>
      </c>
      <c r="L37" s="11">
        <v>3273286</v>
      </c>
      <c r="M37" s="11">
        <v>2312910</v>
      </c>
      <c r="N37" s="10"/>
      <c r="O37" s="10"/>
      <c r="P37" s="10"/>
      <c r="Q37" s="10"/>
      <c r="R37" s="10"/>
      <c r="S37" s="10"/>
      <c r="T37" s="10"/>
      <c r="U37" s="10"/>
      <c r="V37" s="7">
        <v>10</v>
      </c>
      <c r="W37" s="14">
        <f t="shared" si="5"/>
        <v>1795463</v>
      </c>
      <c r="X37" s="7">
        <v>0</v>
      </c>
      <c r="Y37" s="7">
        <v>0</v>
      </c>
      <c r="Z37" s="7">
        <v>0</v>
      </c>
      <c r="AA37" s="7">
        <v>0</v>
      </c>
      <c r="AB37" s="7">
        <v>0</v>
      </c>
      <c r="AC37" s="7">
        <v>0</v>
      </c>
      <c r="AD37" s="7">
        <v>0</v>
      </c>
      <c r="AE37" s="7">
        <v>0</v>
      </c>
      <c r="AF37" s="7">
        <v>0</v>
      </c>
      <c r="AG37" s="7">
        <f>$W37</f>
        <v>1795463</v>
      </c>
      <c r="AH37" s="7">
        <v>0</v>
      </c>
      <c r="AI37" s="7">
        <v>0</v>
      </c>
      <c r="AJ37" s="7">
        <v>0</v>
      </c>
      <c r="AK37" s="7">
        <v>0</v>
      </c>
      <c r="AL37" s="7">
        <v>0</v>
      </c>
      <c r="AM37" s="7">
        <v>0</v>
      </c>
      <c r="AN37" s="7">
        <v>0</v>
      </c>
      <c r="AO37" s="7">
        <v>0</v>
      </c>
      <c r="AP37" s="7">
        <v>0</v>
      </c>
      <c r="AQ37" s="7">
        <v>0</v>
      </c>
      <c r="AS37" s="14"/>
    </row>
    <row r="38" spans="1:45">
      <c r="C38" s="9">
        <v>25</v>
      </c>
      <c r="D38" s="11"/>
      <c r="E38" s="11"/>
      <c r="F38" s="11"/>
      <c r="G38" s="11"/>
      <c r="H38" s="11"/>
      <c r="I38" s="10"/>
      <c r="J38" s="10"/>
      <c r="K38" s="11"/>
      <c r="L38" s="11"/>
      <c r="M38" s="11"/>
      <c r="N38" s="10"/>
      <c r="O38" s="10"/>
      <c r="P38" s="10"/>
      <c r="Q38" s="10"/>
      <c r="R38" s="10"/>
      <c r="S38" s="10"/>
      <c r="T38" s="10"/>
      <c r="U38" s="10"/>
      <c r="W38" s="14"/>
      <c r="AS38" s="14"/>
    </row>
    <row r="39" spans="1:45">
      <c r="C39" s="9">
        <v>30</v>
      </c>
      <c r="D39" s="11"/>
      <c r="E39" s="11"/>
      <c r="F39" s="11"/>
      <c r="G39" s="11"/>
      <c r="H39" s="11"/>
      <c r="I39" s="10"/>
      <c r="J39" s="10"/>
      <c r="K39" s="11"/>
      <c r="L39" s="11"/>
      <c r="M39" s="11"/>
      <c r="N39" s="10"/>
      <c r="O39" s="10"/>
      <c r="P39" s="10"/>
      <c r="Q39" s="10"/>
      <c r="R39" s="10"/>
      <c r="S39" s="10"/>
      <c r="T39" s="10"/>
      <c r="U39" s="10"/>
      <c r="W39" s="14"/>
      <c r="AS39" s="14"/>
    </row>
    <row r="40" spans="1:45">
      <c r="C40" s="9">
        <v>35</v>
      </c>
      <c r="D40" s="11"/>
      <c r="E40" s="11"/>
      <c r="F40" s="11"/>
      <c r="G40" s="11"/>
      <c r="H40" s="11"/>
      <c r="I40" s="10"/>
      <c r="J40" s="10"/>
      <c r="K40" s="11"/>
      <c r="L40" s="11"/>
      <c r="M40" s="11"/>
      <c r="N40" s="10"/>
      <c r="O40" s="10"/>
      <c r="P40" s="10"/>
      <c r="Q40" s="10"/>
      <c r="R40" s="10"/>
      <c r="S40" s="10"/>
      <c r="T40" s="10"/>
      <c r="U40" s="10"/>
      <c r="W40" s="14"/>
      <c r="AS40" s="14"/>
    </row>
    <row r="41" spans="1:45">
      <c r="C41" s="9">
        <v>40</v>
      </c>
      <c r="D41" s="11"/>
      <c r="E41" s="11"/>
      <c r="F41" s="11"/>
      <c r="G41" s="11"/>
      <c r="H41" s="11"/>
      <c r="I41" s="10"/>
      <c r="J41" s="10"/>
      <c r="K41" s="11"/>
      <c r="L41" s="11"/>
      <c r="M41" s="11"/>
      <c r="N41" s="10"/>
      <c r="O41" s="10"/>
      <c r="P41" s="10"/>
      <c r="Q41" s="10"/>
      <c r="R41" s="10"/>
      <c r="S41" s="10"/>
      <c r="T41" s="10"/>
      <c r="U41" s="10"/>
      <c r="W41" s="14"/>
      <c r="AS41" s="14"/>
    </row>
    <row r="42" spans="1:45">
      <c r="C42" s="9">
        <v>45</v>
      </c>
      <c r="D42" s="11"/>
      <c r="E42" s="11"/>
      <c r="F42" s="11"/>
      <c r="G42" s="11"/>
      <c r="H42" s="11"/>
      <c r="I42" s="10"/>
      <c r="J42" s="10"/>
      <c r="K42" s="11"/>
      <c r="L42" s="11"/>
      <c r="M42" s="11"/>
      <c r="N42" s="10"/>
      <c r="O42" s="10"/>
      <c r="P42" s="10"/>
      <c r="Q42" s="10"/>
      <c r="R42" s="10"/>
      <c r="S42" s="10"/>
      <c r="T42" s="10"/>
      <c r="U42" s="10"/>
      <c r="W42" s="14"/>
      <c r="AS42" s="14"/>
    </row>
    <row r="43" spans="1:45">
      <c r="C43" s="9">
        <v>50</v>
      </c>
      <c r="D43" s="11"/>
      <c r="E43" s="11"/>
      <c r="F43" s="11"/>
      <c r="G43" s="11"/>
      <c r="H43" s="11"/>
      <c r="I43" s="10"/>
      <c r="J43" s="10"/>
      <c r="K43" s="11"/>
      <c r="L43" s="11"/>
      <c r="M43" s="11"/>
      <c r="N43" s="10"/>
      <c r="O43" s="10"/>
      <c r="P43" s="10"/>
      <c r="Q43" s="10"/>
      <c r="R43" s="10"/>
      <c r="S43" s="10"/>
      <c r="T43" s="10"/>
      <c r="U43" s="10"/>
      <c r="W43" s="14"/>
      <c r="AS43" s="14"/>
    </row>
    <row r="44" spans="1:45">
      <c r="C44" s="7" t="s">
        <v>80</v>
      </c>
      <c r="V44" s="7">
        <v>11</v>
      </c>
      <c r="W44" s="14">
        <f t="shared" ref="W44:W53" si="24">E28</f>
        <v>1903352</v>
      </c>
      <c r="X44" s="7">
        <v>0</v>
      </c>
      <c r="Y44" s="7">
        <v>0</v>
      </c>
      <c r="Z44" s="7">
        <v>0</v>
      </c>
      <c r="AA44" s="7">
        <v>0</v>
      </c>
      <c r="AB44" s="7">
        <v>0</v>
      </c>
      <c r="AC44" s="7">
        <v>0</v>
      </c>
      <c r="AD44" s="7">
        <v>0</v>
      </c>
      <c r="AE44" s="7">
        <v>0</v>
      </c>
      <c r="AF44" s="7">
        <v>0</v>
      </c>
      <c r="AG44" s="7">
        <v>0</v>
      </c>
      <c r="AH44" s="7">
        <f>$W44</f>
        <v>1903352</v>
      </c>
      <c r="AI44" s="7">
        <v>0</v>
      </c>
      <c r="AJ44" s="7">
        <v>0</v>
      </c>
      <c r="AK44" s="7">
        <v>0</v>
      </c>
      <c r="AL44" s="7">
        <v>0</v>
      </c>
      <c r="AM44" s="7">
        <v>0</v>
      </c>
      <c r="AN44" s="7">
        <v>0</v>
      </c>
      <c r="AO44" s="7">
        <v>0</v>
      </c>
      <c r="AP44" s="7">
        <v>0</v>
      </c>
      <c r="AQ44" s="7">
        <v>0</v>
      </c>
      <c r="AS44" s="14"/>
    </row>
    <row r="45" spans="1:45">
      <c r="A45" s="15"/>
      <c r="B45" s="15"/>
      <c r="C45" s="9" t="s">
        <v>66</v>
      </c>
      <c r="D45" s="9" t="s">
        <v>40</v>
      </c>
      <c r="E45" s="9" t="s">
        <v>41</v>
      </c>
      <c r="F45" s="9" t="s">
        <v>42</v>
      </c>
      <c r="G45" s="9" t="s">
        <v>43</v>
      </c>
      <c r="H45" s="9" t="s">
        <v>44</v>
      </c>
      <c r="I45" s="9" t="s">
        <v>45</v>
      </c>
      <c r="J45" s="9" t="s">
        <v>46</v>
      </c>
      <c r="K45" s="9" t="s">
        <v>47</v>
      </c>
      <c r="L45" s="9" t="s">
        <v>48</v>
      </c>
      <c r="M45" s="9" t="s">
        <v>49</v>
      </c>
      <c r="N45" s="9" t="s">
        <v>50</v>
      </c>
      <c r="O45" s="9"/>
      <c r="P45" s="9"/>
      <c r="Q45" s="9"/>
      <c r="R45" s="9"/>
      <c r="S45" s="9"/>
      <c r="T45" s="9"/>
      <c r="U45" s="9"/>
      <c r="V45" s="7">
        <v>12</v>
      </c>
      <c r="W45" s="14">
        <f t="shared" si="24"/>
        <v>2010942</v>
      </c>
      <c r="X45" s="7">
        <v>0</v>
      </c>
      <c r="Y45" s="7">
        <v>0</v>
      </c>
      <c r="Z45" s="7">
        <v>0</v>
      </c>
      <c r="AA45" s="7">
        <v>0</v>
      </c>
      <c r="AB45" s="7">
        <v>0</v>
      </c>
      <c r="AC45" s="7">
        <v>0</v>
      </c>
      <c r="AD45" s="7">
        <v>0</v>
      </c>
      <c r="AE45" s="7">
        <v>0</v>
      </c>
      <c r="AF45" s="7">
        <v>0</v>
      </c>
      <c r="AG45" s="7">
        <v>0</v>
      </c>
      <c r="AH45" s="7">
        <v>0</v>
      </c>
      <c r="AI45" s="7">
        <f>$W45</f>
        <v>2010942</v>
      </c>
      <c r="AJ45" s="7">
        <v>0</v>
      </c>
      <c r="AK45" s="7">
        <v>0</v>
      </c>
      <c r="AL45" s="7">
        <v>0</v>
      </c>
      <c r="AM45" s="7">
        <v>0</v>
      </c>
      <c r="AN45" s="7">
        <v>0</v>
      </c>
      <c r="AO45" s="7">
        <v>0</v>
      </c>
      <c r="AP45" s="7">
        <v>0</v>
      </c>
      <c r="AQ45" s="7">
        <v>0</v>
      </c>
      <c r="AS45" s="14"/>
    </row>
    <row r="46" spans="1:45">
      <c r="A46" s="15"/>
      <c r="B46" s="15"/>
      <c r="C46" s="9">
        <v>0</v>
      </c>
      <c r="D46" s="28">
        <f t="shared" ref="D46:N46" si="25">IF(D$17&gt;-1,D17/D$13-1,"-")</f>
        <v>-0.19999984399996573</v>
      </c>
      <c r="E46" s="28">
        <f t="shared" si="25"/>
        <v>-0.39999968799993135</v>
      </c>
      <c r="F46" s="28">
        <f t="shared" si="25"/>
        <v>-0.20002371200521663</v>
      </c>
      <c r="G46" s="28">
        <f t="shared" si="25"/>
        <v>-0.11999990639997937</v>
      </c>
      <c r="H46" s="28">
        <f t="shared" si="25"/>
        <v>-0.16666666666666663</v>
      </c>
      <c r="I46" s="28">
        <f t="shared" si="25"/>
        <v>-0.11999990639997937</v>
      </c>
      <c r="J46" s="28">
        <f t="shared" si="25"/>
        <v>-0.12167227009162396</v>
      </c>
      <c r="K46" s="28">
        <f t="shared" si="25"/>
        <v>-0.13325103341859745</v>
      </c>
      <c r="L46" s="28">
        <f t="shared" si="25"/>
        <v>-0.12448582349245463</v>
      </c>
      <c r="M46" s="28">
        <f t="shared" si="25"/>
        <v>-0.15000000000000002</v>
      </c>
      <c r="N46" s="28" t="e">
        <f t="shared" si="25"/>
        <v>#DIV/0!</v>
      </c>
      <c r="O46" s="28"/>
      <c r="P46" s="28"/>
      <c r="Q46" s="28"/>
      <c r="R46" s="28"/>
      <c r="S46" s="28"/>
      <c r="T46" s="28"/>
      <c r="U46" s="28"/>
      <c r="V46" s="7">
        <v>13</v>
      </c>
      <c r="W46" s="14">
        <f t="shared" si="24"/>
        <v>2132325</v>
      </c>
      <c r="X46" s="7">
        <v>0</v>
      </c>
      <c r="Y46" s="7">
        <v>0</v>
      </c>
      <c r="Z46" s="7">
        <v>0</v>
      </c>
      <c r="AA46" s="7">
        <v>0</v>
      </c>
      <c r="AB46" s="7">
        <v>0</v>
      </c>
      <c r="AC46" s="7">
        <v>0</v>
      </c>
      <c r="AD46" s="7">
        <v>0</v>
      </c>
      <c r="AE46" s="7">
        <v>0</v>
      </c>
      <c r="AF46" s="7">
        <v>0</v>
      </c>
      <c r="AG46" s="7">
        <v>0</v>
      </c>
      <c r="AH46" s="7">
        <v>0</v>
      </c>
      <c r="AI46" s="7">
        <v>0</v>
      </c>
      <c r="AJ46" s="7">
        <f>$W46</f>
        <v>2132325</v>
      </c>
      <c r="AK46" s="7">
        <v>0</v>
      </c>
      <c r="AL46" s="7">
        <v>0</v>
      </c>
      <c r="AM46" s="7">
        <v>0</v>
      </c>
      <c r="AN46" s="7">
        <v>0</v>
      </c>
      <c r="AO46" s="7">
        <v>0</v>
      </c>
      <c r="AP46" s="7">
        <v>0</v>
      </c>
      <c r="AQ46" s="7">
        <v>0</v>
      </c>
      <c r="AS46" s="14"/>
    </row>
    <row r="47" spans="1:45">
      <c r="A47" s="15"/>
      <c r="B47" s="15"/>
      <c r="C47" s="9">
        <v>1</v>
      </c>
      <c r="D47" s="28">
        <f t="shared" ref="D47:N47" si="26">IF(D$17&gt;-1,D18/D$13-1,"-")</f>
        <v>-0.19999984399996573</v>
      </c>
      <c r="E47" s="28">
        <f t="shared" si="26"/>
        <v>-0.39639998720799718</v>
      </c>
      <c r="F47" s="28">
        <f t="shared" si="26"/>
        <v>-0.20002402400528529</v>
      </c>
      <c r="G47" s="28">
        <f t="shared" si="26"/>
        <v>-0.11999990639997937</v>
      </c>
      <c r="H47" s="28">
        <f t="shared" si="26"/>
        <v>-0.16666731666680967</v>
      </c>
      <c r="I47" s="28">
        <f t="shared" si="26"/>
        <v>-0.11345648496042671</v>
      </c>
      <c r="J47" s="28">
        <f t="shared" si="26"/>
        <v>-0.12167227009162396</v>
      </c>
      <c r="K47" s="28">
        <f t="shared" si="26"/>
        <v>-0.11691239767877082</v>
      </c>
      <c r="L47" s="28">
        <f t="shared" si="26"/>
        <v>-0.10963186201547304</v>
      </c>
      <c r="M47" s="28">
        <f t="shared" si="26"/>
        <v>-0.15000000000000002</v>
      </c>
      <c r="N47" s="28" t="e">
        <f t="shared" si="26"/>
        <v>#DIV/0!</v>
      </c>
      <c r="O47" s="28"/>
      <c r="P47" s="28"/>
      <c r="Q47" s="28"/>
      <c r="R47" s="28"/>
      <c r="S47" s="28"/>
      <c r="T47" s="28"/>
      <c r="U47" s="28"/>
      <c r="V47" s="7">
        <v>14</v>
      </c>
      <c r="W47" s="14">
        <f t="shared" si="24"/>
        <v>2266049</v>
      </c>
      <c r="X47" s="7">
        <v>0</v>
      </c>
      <c r="Y47" s="7">
        <v>0</v>
      </c>
      <c r="Z47" s="7">
        <v>0</v>
      </c>
      <c r="AA47" s="7">
        <v>0</v>
      </c>
      <c r="AB47" s="7">
        <v>0</v>
      </c>
      <c r="AC47" s="7">
        <v>0</v>
      </c>
      <c r="AD47" s="7">
        <v>0</v>
      </c>
      <c r="AE47" s="7">
        <v>0</v>
      </c>
      <c r="AF47" s="7">
        <v>0</v>
      </c>
      <c r="AG47" s="7">
        <v>0</v>
      </c>
      <c r="AH47" s="7">
        <v>0</v>
      </c>
      <c r="AI47" s="7">
        <v>0</v>
      </c>
      <c r="AJ47" s="7">
        <v>0</v>
      </c>
      <c r="AK47" s="7">
        <f>$W47</f>
        <v>2266049</v>
      </c>
      <c r="AL47" s="7">
        <v>0</v>
      </c>
      <c r="AM47" s="7">
        <v>0</v>
      </c>
      <c r="AN47" s="7">
        <v>0</v>
      </c>
      <c r="AO47" s="7">
        <v>0</v>
      </c>
      <c r="AP47" s="7">
        <v>0</v>
      </c>
      <c r="AQ47" s="7">
        <v>0</v>
      </c>
      <c r="AS47" s="14"/>
    </row>
    <row r="48" spans="1:45">
      <c r="A48" s="15"/>
      <c r="B48" s="15"/>
      <c r="C48" s="9">
        <v>2</v>
      </c>
      <c r="D48" s="28">
        <f t="shared" ref="D48:N48" si="27">IF(D$17&gt;-1,D19/D$13-1,"-")</f>
        <v>-0.17890005935801301</v>
      </c>
      <c r="E48" s="28">
        <f t="shared" si="27"/>
        <v>-0.39280028641606302</v>
      </c>
      <c r="F48" s="28">
        <f t="shared" si="27"/>
        <v>-0.17809431918075025</v>
      </c>
      <c r="G48" s="28">
        <f t="shared" si="27"/>
        <v>-0.11999990639997937</v>
      </c>
      <c r="H48" s="28">
        <f t="shared" si="27"/>
        <v>-0.16666731666680967</v>
      </c>
      <c r="I48" s="28">
        <f t="shared" si="27"/>
        <v>-0.11208680465909704</v>
      </c>
      <c r="J48" s="28">
        <f t="shared" si="27"/>
        <v>-0.12167227009162396</v>
      </c>
      <c r="K48" s="28">
        <f t="shared" si="27"/>
        <v>-0.10654109204443674</v>
      </c>
      <c r="L48" s="28">
        <f t="shared" si="27"/>
        <v>-0.10963186201547304</v>
      </c>
      <c r="M48" s="28">
        <f t="shared" si="27"/>
        <v>-0.15000000000000002</v>
      </c>
      <c r="N48" s="28" t="e">
        <f t="shared" si="27"/>
        <v>#DIV/0!</v>
      </c>
      <c r="O48" s="28"/>
      <c r="P48" s="28"/>
      <c r="Q48" s="28"/>
      <c r="R48" s="28"/>
      <c r="S48" s="28"/>
      <c r="T48" s="28"/>
      <c r="U48" s="28"/>
      <c r="V48" s="7">
        <v>15</v>
      </c>
      <c r="W48" s="14">
        <f t="shared" si="24"/>
        <v>2402020</v>
      </c>
      <c r="X48" s="7">
        <v>0</v>
      </c>
      <c r="Y48" s="7">
        <v>0</v>
      </c>
      <c r="Z48" s="7">
        <v>0</v>
      </c>
      <c r="AA48" s="7">
        <v>0</v>
      </c>
      <c r="AB48" s="7">
        <v>0</v>
      </c>
      <c r="AC48" s="7">
        <v>0</v>
      </c>
      <c r="AD48" s="7">
        <v>0</v>
      </c>
      <c r="AE48" s="7">
        <v>0</v>
      </c>
      <c r="AF48" s="7">
        <v>0</v>
      </c>
      <c r="AG48" s="7">
        <v>0</v>
      </c>
      <c r="AH48" s="7">
        <v>0</v>
      </c>
      <c r="AI48" s="7">
        <v>0</v>
      </c>
      <c r="AJ48" s="7">
        <v>0</v>
      </c>
      <c r="AK48" s="7">
        <v>0</v>
      </c>
      <c r="AL48" s="7">
        <f>$W48</f>
        <v>2402020</v>
      </c>
      <c r="AM48" s="7">
        <v>0</v>
      </c>
      <c r="AN48" s="7">
        <v>0</v>
      </c>
      <c r="AO48" s="7">
        <v>0</v>
      </c>
      <c r="AP48" s="7">
        <v>0</v>
      </c>
      <c r="AQ48" s="7">
        <v>0</v>
      </c>
      <c r="AS48" s="14"/>
    </row>
    <row r="49" spans="1:65">
      <c r="A49" s="15"/>
      <c r="B49" s="15"/>
      <c r="C49" s="9">
        <v>3</v>
      </c>
      <c r="D49" s="28">
        <f t="shared" ref="D49:N49" si="28">IF(D$17&gt;-1,D20/D$13-1,"-")</f>
        <v>-0.15576135426749793</v>
      </c>
      <c r="E49" s="28">
        <f t="shared" si="28"/>
        <v>-0.35131675728968659</v>
      </c>
      <c r="F49" s="28">
        <f t="shared" si="28"/>
        <v>-0.15334959373691059</v>
      </c>
      <c r="G49" s="28">
        <f t="shared" si="28"/>
        <v>-0.11700002574000568</v>
      </c>
      <c r="H49" s="28">
        <f t="shared" si="28"/>
        <v>-4.6354727698040055E-2</v>
      </c>
      <c r="I49" s="28">
        <f t="shared" si="28"/>
        <v>-0.1061954633630019</v>
      </c>
      <c r="J49" s="28">
        <f t="shared" si="28"/>
        <v>-0.12167227009162396</v>
      </c>
      <c r="K49" s="28">
        <f t="shared" si="28"/>
        <v>-9.4083059566411831E-2</v>
      </c>
      <c r="L49" s="28">
        <f t="shared" si="28"/>
        <v>-0.10953002991922456</v>
      </c>
      <c r="M49" s="28">
        <f t="shared" si="28"/>
        <v>4.2000000000000037E-2</v>
      </c>
      <c r="N49" s="28" t="e">
        <f t="shared" si="28"/>
        <v>#DIV/0!</v>
      </c>
      <c r="O49" s="28"/>
      <c r="P49" s="28"/>
      <c r="Q49" s="28"/>
      <c r="R49" s="28"/>
      <c r="S49" s="28"/>
      <c r="T49" s="28"/>
      <c r="U49" s="28"/>
      <c r="V49" s="7">
        <v>16</v>
      </c>
      <c r="W49" s="14">
        <f t="shared" si="24"/>
        <v>2560725</v>
      </c>
      <c r="X49" s="7">
        <v>0</v>
      </c>
      <c r="Y49" s="7">
        <v>0</v>
      </c>
      <c r="Z49" s="7">
        <v>0</v>
      </c>
      <c r="AA49" s="7">
        <v>0</v>
      </c>
      <c r="AB49" s="7">
        <v>0</v>
      </c>
      <c r="AC49" s="7">
        <v>0</v>
      </c>
      <c r="AD49" s="7">
        <v>0</v>
      </c>
      <c r="AE49" s="7">
        <v>0</v>
      </c>
      <c r="AF49" s="7">
        <v>0</v>
      </c>
      <c r="AG49" s="7">
        <v>0</v>
      </c>
      <c r="AH49" s="7">
        <v>0</v>
      </c>
      <c r="AI49" s="7">
        <v>0</v>
      </c>
      <c r="AJ49" s="7">
        <v>0</v>
      </c>
      <c r="AK49" s="7">
        <v>0</v>
      </c>
      <c r="AL49" s="7">
        <v>0</v>
      </c>
      <c r="AM49" s="7">
        <f>$W49</f>
        <v>2560725</v>
      </c>
      <c r="AN49" s="7">
        <v>0</v>
      </c>
      <c r="AO49" s="7">
        <v>0</v>
      </c>
      <c r="AP49" s="7">
        <v>0</v>
      </c>
      <c r="AQ49" s="7">
        <v>0</v>
      </c>
      <c r="AS49" s="14"/>
    </row>
    <row r="50" spans="1:65">
      <c r="A50" s="15"/>
      <c r="B50" s="15"/>
      <c r="C50" s="9">
        <v>4</v>
      </c>
      <c r="D50" s="28">
        <f t="shared" ref="D50:N50" si="29">IF(D$17&gt;-1,D21/D$13-1,"-")</f>
        <v>-0.12660338785274527</v>
      </c>
      <c r="E50" s="28">
        <f t="shared" si="29"/>
        <v>-0.32578657167304581</v>
      </c>
      <c r="F50" s="28">
        <f t="shared" si="29"/>
        <v>-0.12449738738942517</v>
      </c>
      <c r="G50" s="28">
        <f t="shared" si="29"/>
        <v>-0.11300018486004071</v>
      </c>
      <c r="H50" s="28">
        <f t="shared" si="29"/>
        <v>4.918554332081948E-2</v>
      </c>
      <c r="I50" s="28">
        <f t="shared" si="29"/>
        <v>7.8000017156298895E-7</v>
      </c>
      <c r="J50" s="28">
        <f t="shared" si="29"/>
        <v>-0.12167227009162396</v>
      </c>
      <c r="K50" s="28">
        <f t="shared" si="29"/>
        <v>-7.7364484146481227E-2</v>
      </c>
      <c r="L50" s="28">
        <f t="shared" si="29"/>
        <v>-0.10942342444346453</v>
      </c>
      <c r="M50" s="28">
        <f t="shared" si="29"/>
        <v>6.0999999999999943E-2</v>
      </c>
      <c r="N50" s="28" t="e">
        <f t="shared" si="29"/>
        <v>#DIV/0!</v>
      </c>
      <c r="O50" s="28"/>
      <c r="P50" s="28"/>
      <c r="Q50" s="28"/>
      <c r="R50" s="28"/>
      <c r="S50" s="28"/>
      <c r="T50" s="28"/>
      <c r="U50" s="28"/>
      <c r="V50" s="7">
        <v>17</v>
      </c>
      <c r="W50" s="14">
        <f t="shared" si="24"/>
        <v>2724744</v>
      </c>
      <c r="X50" s="7">
        <v>0</v>
      </c>
      <c r="Y50" s="7">
        <v>0</v>
      </c>
      <c r="Z50" s="7">
        <v>0</v>
      </c>
      <c r="AA50" s="7">
        <v>0</v>
      </c>
      <c r="AB50" s="7">
        <v>0</v>
      </c>
      <c r="AC50" s="7">
        <v>0</v>
      </c>
      <c r="AD50" s="7">
        <v>0</v>
      </c>
      <c r="AE50" s="7">
        <v>0</v>
      </c>
      <c r="AF50" s="7">
        <v>0</v>
      </c>
      <c r="AG50" s="7">
        <v>0</v>
      </c>
      <c r="AH50" s="7">
        <v>0</v>
      </c>
      <c r="AI50" s="7">
        <v>0</v>
      </c>
      <c r="AJ50" s="7">
        <v>0</v>
      </c>
      <c r="AK50" s="7">
        <v>0</v>
      </c>
      <c r="AL50" s="7">
        <v>0</v>
      </c>
      <c r="AM50" s="7">
        <v>0</v>
      </c>
      <c r="AN50" s="7">
        <f>$W50</f>
        <v>2724744</v>
      </c>
      <c r="AO50" s="7">
        <v>0</v>
      </c>
      <c r="AP50" s="7">
        <v>0</v>
      </c>
      <c r="AQ50" s="7">
        <v>0</v>
      </c>
      <c r="AS50" s="14"/>
    </row>
    <row r="51" spans="1:65">
      <c r="A51" s="15"/>
      <c r="B51" s="15"/>
      <c r="C51" s="9">
        <v>5</v>
      </c>
      <c r="D51" s="28">
        <f t="shared" ref="D51:N51" si="30">IF(D$17&gt;-1,D22/D$13-1,"-")</f>
        <v>6.5956814510499395E-3</v>
      </c>
      <c r="E51" s="28">
        <f t="shared" si="30"/>
        <v>6.6541814639198282E-3</v>
      </c>
      <c r="F51" s="28">
        <f t="shared" si="30"/>
        <v>8.8147819392521143E-3</v>
      </c>
      <c r="G51" s="28">
        <f t="shared" si="30"/>
        <v>-0.10699964353992153</v>
      </c>
      <c r="H51" s="28">
        <f t="shared" si="30"/>
        <v>0.12933787345433223</v>
      </c>
      <c r="I51" s="28">
        <f t="shared" si="30"/>
        <v>9.8673921708262835E-2</v>
      </c>
      <c r="J51" s="28">
        <f t="shared" si="30"/>
        <v>-9.3035322235229811E-2</v>
      </c>
      <c r="K51" s="28">
        <f t="shared" si="30"/>
        <v>-3.8975199225848245E-2</v>
      </c>
      <c r="L51" s="28">
        <f t="shared" si="30"/>
        <v>-3.4822439988039244E-3</v>
      </c>
      <c r="M51" s="28">
        <f t="shared" si="30"/>
        <v>0.11899999999999999</v>
      </c>
      <c r="N51" s="28" t="e">
        <f t="shared" si="30"/>
        <v>#DIV/0!</v>
      </c>
      <c r="O51" s="28"/>
      <c r="P51" s="28"/>
      <c r="Q51" s="28"/>
      <c r="R51" s="28"/>
      <c r="S51" s="28"/>
      <c r="T51" s="28"/>
      <c r="U51" s="28"/>
      <c r="V51" s="7">
        <v>18</v>
      </c>
      <c r="W51" s="14">
        <f t="shared" si="24"/>
        <v>2900929</v>
      </c>
      <c r="X51" s="7">
        <v>0</v>
      </c>
      <c r="Y51" s="7">
        <v>0</v>
      </c>
      <c r="Z51" s="7">
        <v>0</v>
      </c>
      <c r="AA51" s="7">
        <v>0</v>
      </c>
      <c r="AB51" s="7">
        <v>0</v>
      </c>
      <c r="AC51" s="7">
        <v>0</v>
      </c>
      <c r="AD51" s="7">
        <v>0</v>
      </c>
      <c r="AE51" s="7">
        <v>0</v>
      </c>
      <c r="AF51" s="7">
        <v>0</v>
      </c>
      <c r="AG51" s="7">
        <v>0</v>
      </c>
      <c r="AH51" s="7">
        <v>0</v>
      </c>
      <c r="AI51" s="7">
        <v>0</v>
      </c>
      <c r="AJ51" s="7">
        <v>0</v>
      </c>
      <c r="AK51" s="7">
        <v>0</v>
      </c>
      <c r="AL51" s="7">
        <v>0</v>
      </c>
      <c r="AM51" s="7">
        <v>0</v>
      </c>
      <c r="AN51" s="7">
        <v>0</v>
      </c>
      <c r="AO51" s="7">
        <f>$W51</f>
        <v>2900929</v>
      </c>
      <c r="AP51" s="7">
        <v>0</v>
      </c>
      <c r="AQ51" s="7">
        <v>0</v>
      </c>
      <c r="AS51" s="14"/>
    </row>
    <row r="52" spans="1:65">
      <c r="A52" s="15"/>
      <c r="B52" s="15"/>
      <c r="C52" s="9">
        <v>6</v>
      </c>
      <c r="D52" s="28">
        <f t="shared" ref="D52:N52" si="31">IF(D$17&gt;-1,D23/D$13-1,"-")</f>
        <v>8.383675844408689E-2</v>
      </c>
      <c r="E52" s="28">
        <f t="shared" si="31"/>
        <v>5.9005452981199635E-2</v>
      </c>
      <c r="F52" s="28">
        <f t="shared" si="31"/>
        <v>8.9686759731087085E-2</v>
      </c>
      <c r="G52" s="28">
        <f t="shared" si="31"/>
        <v>-9.2000240240052822E-2</v>
      </c>
      <c r="H52" s="28">
        <f t="shared" si="31"/>
        <v>0.21369326701251867</v>
      </c>
      <c r="I52" s="28">
        <f t="shared" si="31"/>
        <v>0.19544542299799317</v>
      </c>
      <c r="J52" s="28">
        <f t="shared" si="31"/>
        <v>2.8627863490117367E-2</v>
      </c>
      <c r="K52" s="28">
        <f t="shared" si="31"/>
        <v>2.0944769335272451E-2</v>
      </c>
      <c r="L52" s="28">
        <f t="shared" si="31"/>
        <v>5.1108510786103345E-2</v>
      </c>
      <c r="M52" s="28">
        <f t="shared" si="31"/>
        <v>0.14700000000000002</v>
      </c>
      <c r="N52" s="28" t="e">
        <f t="shared" si="31"/>
        <v>#DIV/0!</v>
      </c>
      <c r="O52" s="28"/>
      <c r="P52" s="28"/>
      <c r="Q52" s="28"/>
      <c r="R52" s="28"/>
      <c r="S52" s="28"/>
      <c r="T52" s="28"/>
      <c r="U52" s="28"/>
      <c r="V52" s="7">
        <v>19</v>
      </c>
      <c r="W52" s="14">
        <f t="shared" si="24"/>
        <v>3115499</v>
      </c>
      <c r="X52" s="7">
        <v>0</v>
      </c>
      <c r="Y52" s="7">
        <v>0</v>
      </c>
      <c r="Z52" s="7">
        <v>0</v>
      </c>
      <c r="AA52" s="7">
        <v>0</v>
      </c>
      <c r="AB52" s="7">
        <v>0</v>
      </c>
      <c r="AC52" s="7">
        <v>0</v>
      </c>
      <c r="AD52" s="7">
        <v>0</v>
      </c>
      <c r="AE52" s="7">
        <v>0</v>
      </c>
      <c r="AF52" s="7">
        <v>0</v>
      </c>
      <c r="AG52" s="7">
        <v>0</v>
      </c>
      <c r="AH52" s="7">
        <v>0</v>
      </c>
      <c r="AI52" s="7">
        <v>0</v>
      </c>
      <c r="AJ52" s="7">
        <v>0</v>
      </c>
      <c r="AK52" s="7">
        <v>0</v>
      </c>
      <c r="AL52" s="7">
        <v>0</v>
      </c>
      <c r="AM52" s="7">
        <v>0</v>
      </c>
      <c r="AN52" s="7">
        <v>0</v>
      </c>
      <c r="AO52" s="7">
        <v>0</v>
      </c>
      <c r="AP52" s="7">
        <f>$W52</f>
        <v>3115499</v>
      </c>
      <c r="AQ52" s="7">
        <v>0</v>
      </c>
      <c r="AS52" s="14"/>
    </row>
    <row r="53" spans="1:65">
      <c r="A53" s="15"/>
      <c r="B53" s="15"/>
      <c r="C53" s="9">
        <v>7</v>
      </c>
      <c r="D53" s="28">
        <f t="shared" ref="D53:N53" si="32">IF(D$17&gt;-1,D24/D$13-1,"-")</f>
        <v>0.18620086096418942</v>
      </c>
      <c r="E53" s="28">
        <f t="shared" si="32"/>
        <v>0.11655074564116408</v>
      </c>
      <c r="F53" s="28">
        <f t="shared" si="32"/>
        <v>0.19135120209726453</v>
      </c>
      <c r="G53" s="28">
        <f t="shared" si="32"/>
        <v>0</v>
      </c>
      <c r="H53" s="28">
        <f t="shared" si="32"/>
        <v>0.28996184629160626</v>
      </c>
      <c r="I53" s="28">
        <f t="shared" si="32"/>
        <v>0.26369621801316789</v>
      </c>
      <c r="J53" s="28">
        <f t="shared" si="32"/>
        <v>0.26335774817027935</v>
      </c>
      <c r="K53" s="28">
        <f t="shared" si="32"/>
        <v>0.18071769110539426</v>
      </c>
      <c r="L53" s="28">
        <f t="shared" si="32"/>
        <v>0.17627606834041076</v>
      </c>
      <c r="M53" s="28">
        <f t="shared" si="32"/>
        <v>0.17700000000000005</v>
      </c>
      <c r="N53" s="28" t="e">
        <f t="shared" si="32"/>
        <v>#DIV/0!</v>
      </c>
      <c r="O53" s="28"/>
      <c r="P53" s="28"/>
      <c r="Q53" s="28"/>
      <c r="R53" s="28"/>
      <c r="S53" s="28"/>
      <c r="T53" s="28"/>
      <c r="U53" s="28"/>
      <c r="V53" s="7">
        <v>20</v>
      </c>
      <c r="W53" s="14">
        <f t="shared" si="24"/>
        <v>3418071</v>
      </c>
      <c r="X53" s="7">
        <v>0</v>
      </c>
      <c r="Y53" s="7">
        <v>0</v>
      </c>
      <c r="Z53" s="7">
        <v>0</v>
      </c>
      <c r="AA53" s="7">
        <v>0</v>
      </c>
      <c r="AB53" s="7">
        <v>0</v>
      </c>
      <c r="AC53" s="7">
        <v>0</v>
      </c>
      <c r="AD53" s="7">
        <v>0</v>
      </c>
      <c r="AE53" s="7">
        <v>0</v>
      </c>
      <c r="AF53" s="7">
        <v>0</v>
      </c>
      <c r="AG53" s="7">
        <v>0</v>
      </c>
      <c r="AH53" s="7">
        <v>0</v>
      </c>
      <c r="AI53" s="7">
        <v>0</v>
      </c>
      <c r="AJ53" s="7">
        <v>0</v>
      </c>
      <c r="AK53" s="7">
        <v>0</v>
      </c>
      <c r="AL53" s="7">
        <v>0</v>
      </c>
      <c r="AM53" s="7">
        <v>0</v>
      </c>
      <c r="AN53" s="7">
        <v>0</v>
      </c>
      <c r="AO53" s="7">
        <v>0</v>
      </c>
      <c r="AP53" s="7">
        <v>0</v>
      </c>
      <c r="AQ53" s="7">
        <f>$W53</f>
        <v>3418071</v>
      </c>
      <c r="AS53" s="14"/>
    </row>
    <row r="54" spans="1:65">
      <c r="A54" s="15"/>
      <c r="B54" s="15"/>
      <c r="C54" s="9">
        <v>8</v>
      </c>
      <c r="D54" s="28">
        <f t="shared" ref="D54:N54" si="33">IF(D$17&gt;-1,D25/D$13-1,"-")</f>
        <v>0.24066827294701998</v>
      </c>
      <c r="E54" s="28">
        <f t="shared" si="33"/>
        <v>0.16155987554317264</v>
      </c>
      <c r="F54" s="28">
        <f t="shared" si="33"/>
        <v>0.24826547461840431</v>
      </c>
      <c r="G54" s="28">
        <f t="shared" si="33"/>
        <v>0.20118154425993984</v>
      </c>
      <c r="H54" s="28">
        <f t="shared" si="33"/>
        <v>0.38221555408742192</v>
      </c>
      <c r="I54" s="28">
        <f t="shared" si="33"/>
        <v>0.35529319816450355</v>
      </c>
      <c r="J54" s="28">
        <f t="shared" si="33"/>
        <v>0.35405429906081198</v>
      </c>
      <c r="K54" s="28">
        <f t="shared" si="33"/>
        <v>0.29141837939994875</v>
      </c>
      <c r="L54" s="28">
        <f t="shared" si="33"/>
        <v>0.29034074515063613</v>
      </c>
      <c r="M54" s="28">
        <f t="shared" si="33"/>
        <v>0.21100000000000008</v>
      </c>
      <c r="N54" s="28" t="e">
        <f t="shared" si="33"/>
        <v>#DIV/0!</v>
      </c>
      <c r="O54" s="28"/>
      <c r="P54" s="28"/>
      <c r="Q54" s="28"/>
      <c r="R54" s="28"/>
      <c r="S54" s="28"/>
      <c r="T54" s="28"/>
      <c r="U54" s="28"/>
      <c r="V54" s="7" t="s">
        <v>51</v>
      </c>
      <c r="X54" s="27">
        <f t="shared" ref="X54:AQ54" si="34">IRR(X27:X53)</f>
        <v>-0.39639998720799718</v>
      </c>
      <c r="Y54" s="27">
        <f t="shared" si="34"/>
        <v>-0.2207697942302691</v>
      </c>
      <c r="Z54" s="27">
        <f t="shared" si="34"/>
        <v>-0.13434622683566066</v>
      </c>
      <c r="AA54" s="27">
        <f t="shared" si="34"/>
        <v>-9.3851554961098316E-2</v>
      </c>
      <c r="AB54" s="27">
        <f t="shared" si="34"/>
        <v>1.3273081192315406E-3</v>
      </c>
      <c r="AC54" s="27">
        <f t="shared" si="34"/>
        <v>9.6008310621427118E-3</v>
      </c>
      <c r="AD54" s="27">
        <f t="shared" si="34"/>
        <v>1.5873849343426061E-2</v>
      </c>
      <c r="AE54" s="27">
        <f t="shared" si="34"/>
        <v>1.889680449296316E-2</v>
      </c>
      <c r="AF54" s="27">
        <f t="shared" si="34"/>
        <v>2.2113623766457646E-2</v>
      </c>
      <c r="AG54" s="27">
        <f t="shared" si="34"/>
        <v>3.4253777553944209E-2</v>
      </c>
      <c r="AH54" s="27">
        <f t="shared" si="34"/>
        <v>3.6576253509426282E-2</v>
      </c>
      <c r="AI54" s="27">
        <f t="shared" si="34"/>
        <v>3.8224293884938199E-2</v>
      </c>
      <c r="AJ54" s="27">
        <f t="shared" si="34"/>
        <v>3.9910605715745895E-2</v>
      </c>
      <c r="AK54" s="27">
        <f t="shared" si="34"/>
        <v>4.1522980431473622E-2</v>
      </c>
      <c r="AL54" s="27">
        <f t="shared" si="34"/>
        <v>4.274493219834441E-2</v>
      </c>
      <c r="AM54" s="27">
        <f t="shared" si="34"/>
        <v>4.4187770552266192E-2</v>
      </c>
      <c r="AN54" s="27">
        <f t="shared" si="34"/>
        <v>4.5345908431304371E-2</v>
      </c>
      <c r="AO54" s="27">
        <f t="shared" si="34"/>
        <v>4.6409723440911543E-2</v>
      </c>
      <c r="AP54" s="27">
        <f t="shared" si="34"/>
        <v>4.7842263638144589E-2</v>
      </c>
      <c r="AQ54" s="27">
        <f t="shared" si="34"/>
        <v>5.0252656937027407E-2</v>
      </c>
      <c r="AT54" s="27"/>
      <c r="AU54" s="27"/>
      <c r="AV54" s="27"/>
      <c r="AW54" s="27"/>
      <c r="AX54" s="27"/>
      <c r="AY54" s="27"/>
      <c r="AZ54" s="27"/>
      <c r="BA54" s="27"/>
      <c r="BB54" s="27"/>
      <c r="BC54" s="27"/>
      <c r="BD54" s="27"/>
      <c r="BE54" s="27"/>
      <c r="BF54" s="27"/>
      <c r="BG54" s="27"/>
      <c r="BH54" s="27"/>
      <c r="BI54" s="27"/>
      <c r="BJ54" s="27"/>
      <c r="BK54" s="27"/>
      <c r="BL54" s="27"/>
      <c r="BM54" s="27"/>
    </row>
    <row r="55" spans="1:65">
      <c r="A55" s="15"/>
      <c r="B55" s="15"/>
      <c r="C55" s="9">
        <v>9</v>
      </c>
      <c r="D55" s="28">
        <f t="shared" ref="D55:N55" si="35">IF(D$17&gt;-1,D26/D$13-1,"-")</f>
        <v>0.29922132582869176</v>
      </c>
      <c r="E55" s="28">
        <f t="shared" si="35"/>
        <v>0.21756622786457003</v>
      </c>
      <c r="F55" s="28">
        <f t="shared" si="35"/>
        <v>0.30871860791809369</v>
      </c>
      <c r="G55" s="28">
        <f t="shared" si="35"/>
        <v>0.30799866775970686</v>
      </c>
      <c r="H55" s="28">
        <f t="shared" si="35"/>
        <v>0.4443222552508963</v>
      </c>
      <c r="I55" s="28">
        <f t="shared" si="35"/>
        <v>0.40981599015951775</v>
      </c>
      <c r="J55" s="28">
        <f t="shared" si="35"/>
        <v>0.45392581054884107</v>
      </c>
      <c r="K55" s="28">
        <f t="shared" si="35"/>
        <v>0.44289476895233593</v>
      </c>
      <c r="L55" s="28">
        <f t="shared" si="35"/>
        <v>0.38490855334555496</v>
      </c>
      <c r="M55" s="28">
        <f t="shared" si="35"/>
        <v>0.248</v>
      </c>
      <c r="N55" s="28" t="e">
        <f t="shared" si="35"/>
        <v>#DIV/0!</v>
      </c>
      <c r="O55" s="28"/>
      <c r="P55" s="28"/>
      <c r="Q55" s="28"/>
      <c r="R55" s="28"/>
      <c r="S55" s="28"/>
      <c r="T55" s="28"/>
      <c r="U55" s="28"/>
      <c r="V55" s="13" t="s">
        <v>73</v>
      </c>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row>
    <row r="56" spans="1:65">
      <c r="A56" s="15"/>
      <c r="B56" s="15"/>
      <c r="C56" s="9">
        <v>10</v>
      </c>
      <c r="D56" s="28">
        <f t="shared" ref="D56:N56" si="36">IF(D$17&gt;-1,D27/D$13-1,"-")</f>
        <v>0.38788394533446802</v>
      </c>
      <c r="E56" s="28">
        <f t="shared" si="36"/>
        <v>0.40046144810151851</v>
      </c>
      <c r="F56" s="28">
        <f t="shared" si="36"/>
        <v>0.40029686806531095</v>
      </c>
      <c r="G56" s="28">
        <f t="shared" si="36"/>
        <v>0.43478067565174872</v>
      </c>
      <c r="H56" s="28">
        <f t="shared" si="36"/>
        <v>0.54524208995325973</v>
      </c>
      <c r="I56" s="28">
        <f t="shared" si="36"/>
        <v>0.47059750353145069</v>
      </c>
      <c r="J56" s="28">
        <f t="shared" si="36"/>
        <v>0.57620819598839557</v>
      </c>
      <c r="K56" s="28">
        <f t="shared" si="36"/>
        <v>0.501545112793093</v>
      </c>
      <c r="L56" s="28">
        <f t="shared" si="36"/>
        <v>0.48726492577697167</v>
      </c>
      <c r="M56" s="28">
        <f t="shared" si="36"/>
        <v>0.28899999999999992</v>
      </c>
      <c r="N56" s="28" t="e">
        <f t="shared" si="36"/>
        <v>#DIV/0!</v>
      </c>
      <c r="O56" s="28"/>
      <c r="P56" s="28"/>
      <c r="Q56" s="28"/>
      <c r="R56" s="28"/>
      <c r="S56" s="28"/>
      <c r="T56" s="28"/>
      <c r="U56" s="28"/>
      <c r="V56" s="7" t="s">
        <v>66</v>
      </c>
      <c r="W56" s="7" t="s">
        <v>52</v>
      </c>
      <c r="X56" s="7">
        <v>1</v>
      </c>
      <c r="Y56" s="7">
        <v>2</v>
      </c>
      <c r="Z56" s="7">
        <v>3</v>
      </c>
      <c r="AA56" s="7">
        <v>4</v>
      </c>
      <c r="AB56" s="7">
        <v>5</v>
      </c>
      <c r="AC56" s="7">
        <v>6</v>
      </c>
      <c r="AD56" s="7">
        <v>7</v>
      </c>
      <c r="AE56" s="7">
        <v>8</v>
      </c>
      <c r="AF56" s="7">
        <v>9</v>
      </c>
      <c r="AG56" s="7">
        <v>10</v>
      </c>
      <c r="AH56" s="7">
        <v>11</v>
      </c>
      <c r="AI56" s="7">
        <v>12</v>
      </c>
      <c r="AJ56" s="7">
        <v>13</v>
      </c>
      <c r="AK56" s="7">
        <v>14</v>
      </c>
      <c r="AL56" s="7">
        <v>15</v>
      </c>
      <c r="AM56" s="7">
        <v>16</v>
      </c>
      <c r="AN56" s="7">
        <v>17</v>
      </c>
      <c r="AO56" s="7">
        <v>18</v>
      </c>
      <c r="AP56" s="7">
        <v>19</v>
      </c>
      <c r="AQ56" s="7">
        <v>20</v>
      </c>
    </row>
    <row r="57" spans="1:65">
      <c r="A57" s="15"/>
      <c r="B57" s="15"/>
      <c r="C57" s="9">
        <v>11</v>
      </c>
      <c r="D57" s="28">
        <f t="shared" ref="D57:N57" si="37">IF(D$17&gt;-1,D28/D$13-1,"-")</f>
        <v>0.44266023738525218</v>
      </c>
      <c r="E57" s="28">
        <f t="shared" si="37"/>
        <v>0.48461488661527508</v>
      </c>
      <c r="F57" s="28">
        <f t="shared" si="37"/>
        <v>0.45870250091455023</v>
      </c>
      <c r="G57" s="28">
        <f t="shared" si="37"/>
        <v>0.51915641421441117</v>
      </c>
      <c r="H57" s="28">
        <f t="shared" si="37"/>
        <v>0.60977735415101786</v>
      </c>
      <c r="I57" s="28">
        <f t="shared" si="37"/>
        <v>0.5345762376067722</v>
      </c>
      <c r="J57" s="28">
        <f t="shared" si="37"/>
        <v>0.65012235677251939</v>
      </c>
      <c r="K57" s="28">
        <f t="shared" si="37"/>
        <v>0.56518686626078019</v>
      </c>
      <c r="L57" s="28">
        <f t="shared" si="37"/>
        <v>0.57393040419036523</v>
      </c>
      <c r="M57" s="28">
        <f t="shared" si="37"/>
        <v>0.34699999999999998</v>
      </c>
      <c r="N57" s="28" t="e">
        <f t="shared" si="37"/>
        <v>#DIV/0!</v>
      </c>
      <c r="O57" s="28"/>
      <c r="P57" s="28"/>
      <c r="Q57" s="28"/>
      <c r="R57" s="28"/>
      <c r="S57" s="28"/>
      <c r="T57" s="28"/>
      <c r="U57" s="28"/>
      <c r="V57" s="7">
        <v>0</v>
      </c>
      <c r="W57" s="16">
        <f t="shared" ref="W57:W77" si="38">F17</f>
        <v>1025610.4</v>
      </c>
      <c r="X57" s="7">
        <f>-F13</f>
        <v>-1282051</v>
      </c>
      <c r="Y57" s="7">
        <f>X57</f>
        <v>-1282051</v>
      </c>
      <c r="Z57" s="7">
        <f t="shared" ref="Z57" si="39">Y57</f>
        <v>-1282051</v>
      </c>
      <c r="AA57" s="7">
        <f t="shared" ref="AA57" si="40">Z57</f>
        <v>-1282051</v>
      </c>
      <c r="AB57" s="7">
        <f t="shared" ref="AB57" si="41">AA57</f>
        <v>-1282051</v>
      </c>
      <c r="AC57" s="7">
        <f t="shared" ref="AC57" si="42">AB57</f>
        <v>-1282051</v>
      </c>
      <c r="AD57" s="7">
        <f t="shared" ref="AD57" si="43">AC57</f>
        <v>-1282051</v>
      </c>
      <c r="AE57" s="7">
        <f t="shared" ref="AE57" si="44">AD57</f>
        <v>-1282051</v>
      </c>
      <c r="AF57" s="7">
        <f t="shared" ref="AF57" si="45">AE57</f>
        <v>-1282051</v>
      </c>
      <c r="AG57" s="7">
        <f t="shared" ref="AG57" si="46">AF57</f>
        <v>-1282051</v>
      </c>
      <c r="AH57" s="7">
        <f t="shared" ref="AH57" si="47">AG57</f>
        <v>-1282051</v>
      </c>
      <c r="AI57" s="7">
        <f t="shared" ref="AI57" si="48">AH57</f>
        <v>-1282051</v>
      </c>
      <c r="AJ57" s="7">
        <f t="shared" ref="AJ57" si="49">AI57</f>
        <v>-1282051</v>
      </c>
      <c r="AK57" s="7">
        <f t="shared" ref="AK57" si="50">AJ57</f>
        <v>-1282051</v>
      </c>
      <c r="AL57" s="7">
        <f t="shared" ref="AL57" si="51">AK57</f>
        <v>-1282051</v>
      </c>
      <c r="AM57" s="7">
        <f t="shared" ref="AM57" si="52">AL57</f>
        <v>-1282051</v>
      </c>
      <c r="AN57" s="7">
        <f t="shared" ref="AN57" si="53">AM57</f>
        <v>-1282051</v>
      </c>
      <c r="AO57" s="7">
        <f t="shared" ref="AO57" si="54">AN57</f>
        <v>-1282051</v>
      </c>
      <c r="AP57" s="7">
        <f t="shared" ref="AP57" si="55">AO57</f>
        <v>-1282051</v>
      </c>
      <c r="AQ57" s="7">
        <f t="shared" ref="AQ57" si="56">AP57</f>
        <v>-1282051</v>
      </c>
      <c r="AS57" s="16"/>
    </row>
    <row r="58" spans="1:65">
      <c r="A58" s="15"/>
      <c r="B58" s="15"/>
      <c r="C58" s="9">
        <v>12</v>
      </c>
      <c r="D58" s="28">
        <f t="shared" ref="D58:N58" si="57">IF(D$17&gt;-1,D29/D$13-1,"-")</f>
        <v>0.50557271122599645</v>
      </c>
      <c r="E58" s="28">
        <f t="shared" si="57"/>
        <v>0.5685351050777232</v>
      </c>
      <c r="F58" s="28">
        <f t="shared" si="57"/>
        <v>0.52136771470089727</v>
      </c>
      <c r="G58" s="28">
        <f t="shared" si="57"/>
        <v>0.60938683406510341</v>
      </c>
      <c r="H58" s="28">
        <f t="shared" si="57"/>
        <v>0.67772186909881116</v>
      </c>
      <c r="I58" s="28">
        <f t="shared" si="57"/>
        <v>0.60195265242958351</v>
      </c>
      <c r="J58" s="28">
        <f t="shared" si="57"/>
        <v>0.72983954091851655</v>
      </c>
      <c r="K58" s="28">
        <f t="shared" si="57"/>
        <v>0.63296706695079519</v>
      </c>
      <c r="L58" s="28">
        <f t="shared" si="57"/>
        <v>0.66560077102171666</v>
      </c>
      <c r="M58" s="28">
        <f t="shared" si="57"/>
        <v>0.41300000000000003</v>
      </c>
      <c r="N58" s="28" t="e">
        <f t="shared" si="57"/>
        <v>#DIV/0!</v>
      </c>
      <c r="O58" s="28"/>
      <c r="P58" s="28"/>
      <c r="Q58" s="28"/>
      <c r="R58" s="28"/>
      <c r="S58" s="28"/>
      <c r="T58" s="28"/>
      <c r="U58" s="28"/>
      <c r="V58" s="7">
        <v>1</v>
      </c>
      <c r="W58" s="16">
        <f t="shared" si="38"/>
        <v>1025610</v>
      </c>
      <c r="X58" s="7">
        <f>$W58</f>
        <v>1025610</v>
      </c>
      <c r="Y58" s="7">
        <v>0</v>
      </c>
      <c r="Z58" s="7">
        <v>0</v>
      </c>
      <c r="AA58" s="7">
        <v>0</v>
      </c>
      <c r="AB58" s="7">
        <v>0</v>
      </c>
      <c r="AC58" s="7">
        <v>0</v>
      </c>
      <c r="AD58" s="7">
        <v>0</v>
      </c>
      <c r="AE58" s="7">
        <v>0</v>
      </c>
      <c r="AF58" s="7">
        <v>0</v>
      </c>
      <c r="AG58" s="7">
        <v>0</v>
      </c>
      <c r="AH58" s="7">
        <v>0</v>
      </c>
      <c r="AI58" s="7">
        <v>0</v>
      </c>
      <c r="AJ58" s="7">
        <v>0</v>
      </c>
      <c r="AK58" s="7">
        <v>0</v>
      </c>
      <c r="AL58" s="7">
        <v>0</v>
      </c>
      <c r="AM58" s="7">
        <v>0</v>
      </c>
      <c r="AN58" s="7">
        <v>0</v>
      </c>
      <c r="AO58" s="7">
        <v>0</v>
      </c>
      <c r="AP58" s="7">
        <v>0</v>
      </c>
      <c r="AQ58" s="7">
        <v>0</v>
      </c>
      <c r="AS58" s="16"/>
    </row>
    <row r="59" spans="1:65">
      <c r="A59" s="15"/>
      <c r="B59" s="15"/>
      <c r="C59" s="9">
        <v>13</v>
      </c>
      <c r="D59" s="28">
        <f t="shared" ref="D59:N59" si="58">IF(D$17&gt;-1,D30/D$13-1,"-")</f>
        <v>0.58862790949814014</v>
      </c>
      <c r="E59" s="28">
        <f t="shared" si="58"/>
        <v>0.66321386590705056</v>
      </c>
      <c r="F59" s="28">
        <f t="shared" si="58"/>
        <v>0.60250333255073318</v>
      </c>
      <c r="G59" s="28">
        <f t="shared" si="58"/>
        <v>0.70575741526663127</v>
      </c>
      <c r="H59" s="28">
        <f t="shared" si="58"/>
        <v>0.74887819725320348</v>
      </c>
      <c r="I59" s="28">
        <f t="shared" si="58"/>
        <v>0.67237418792232129</v>
      </c>
      <c r="J59" s="28">
        <f t="shared" si="58"/>
        <v>0.81596897445392269</v>
      </c>
      <c r="K59" s="28">
        <f t="shared" si="58"/>
        <v>0.71145241541748594</v>
      </c>
      <c r="L59" s="28">
        <f t="shared" si="58"/>
        <v>0.76259425157180227</v>
      </c>
      <c r="M59" s="28">
        <f t="shared" si="58"/>
        <v>0.4870000000000001</v>
      </c>
      <c r="N59" s="28" t="e">
        <f t="shared" si="58"/>
        <v>#DIV/0!</v>
      </c>
      <c r="O59" s="28"/>
      <c r="P59" s="28"/>
      <c r="Q59" s="28"/>
      <c r="R59" s="28"/>
      <c r="S59" s="28"/>
      <c r="T59" s="28"/>
      <c r="U59" s="28"/>
      <c r="V59" s="7">
        <v>2</v>
      </c>
      <c r="W59" s="16">
        <f t="shared" si="38"/>
        <v>1053725</v>
      </c>
      <c r="X59" s="7">
        <v>0</v>
      </c>
      <c r="Y59" s="7">
        <f>$W59</f>
        <v>1053725</v>
      </c>
      <c r="Z59" s="7">
        <v>0</v>
      </c>
      <c r="AA59" s="7">
        <v>0</v>
      </c>
      <c r="AB59" s="7">
        <v>0</v>
      </c>
      <c r="AC59" s="7">
        <v>0</v>
      </c>
      <c r="AD59" s="7">
        <v>0</v>
      </c>
      <c r="AE59" s="7">
        <v>0</v>
      </c>
      <c r="AF59" s="7">
        <v>0</v>
      </c>
      <c r="AG59" s="7">
        <v>0</v>
      </c>
      <c r="AH59" s="7">
        <v>0</v>
      </c>
      <c r="AI59" s="7">
        <v>0</v>
      </c>
      <c r="AJ59" s="7">
        <v>0</v>
      </c>
      <c r="AK59" s="7">
        <v>0</v>
      </c>
      <c r="AL59" s="7">
        <v>0</v>
      </c>
      <c r="AM59" s="7">
        <v>0</v>
      </c>
      <c r="AN59" s="7">
        <v>0</v>
      </c>
      <c r="AO59" s="7">
        <v>0</v>
      </c>
      <c r="AP59" s="7">
        <v>0</v>
      </c>
      <c r="AQ59" s="7">
        <v>0</v>
      </c>
      <c r="AS59" s="16"/>
    </row>
    <row r="60" spans="1:65">
      <c r="A60" s="15"/>
      <c r="B60" s="15"/>
      <c r="C60" s="9">
        <v>14</v>
      </c>
      <c r="D60" s="28">
        <f t="shared" ref="D60:N60" si="59">IF(D$17&gt;-1,D31/D$13-1,"-")</f>
        <v>0.65581010427822295</v>
      </c>
      <c r="E60" s="28">
        <f t="shared" si="59"/>
        <v>0.76751860885409395</v>
      </c>
      <c r="F60" s="28">
        <f t="shared" si="59"/>
        <v>0.68837667144286763</v>
      </c>
      <c r="G60" s="28">
        <f t="shared" si="59"/>
        <v>0.80870417791491911</v>
      </c>
      <c r="H60" s="28">
        <f t="shared" si="59"/>
        <v>0.82429202634424592</v>
      </c>
      <c r="I60" s="28">
        <f t="shared" si="59"/>
        <v>0.74642038421248458</v>
      </c>
      <c r="J60" s="28">
        <f t="shared" si="59"/>
        <v>0.90655165908828561</v>
      </c>
      <c r="K60" s="28">
        <f t="shared" si="59"/>
        <v>0.79702016943590159</v>
      </c>
      <c r="L60" s="28">
        <f t="shared" si="59"/>
        <v>0.86522668445164208</v>
      </c>
      <c r="M60" s="28">
        <f t="shared" si="59"/>
        <v>0.57000000000000006</v>
      </c>
      <c r="N60" s="28" t="e">
        <f t="shared" si="59"/>
        <v>#DIV/0!</v>
      </c>
      <c r="O60" s="28"/>
      <c r="P60" s="28"/>
      <c r="Q60" s="28"/>
      <c r="R60" s="28"/>
      <c r="S60" s="28"/>
      <c r="T60" s="28"/>
      <c r="U60" s="28"/>
      <c r="V60" s="7">
        <v>3</v>
      </c>
      <c r="W60" s="16">
        <f t="shared" si="38"/>
        <v>1085449</v>
      </c>
      <c r="X60" s="7">
        <v>0</v>
      </c>
      <c r="Y60" s="7">
        <v>0</v>
      </c>
      <c r="Z60" s="7">
        <f>$W60</f>
        <v>1085449</v>
      </c>
      <c r="AA60" s="7">
        <v>0</v>
      </c>
      <c r="AB60" s="7">
        <v>0</v>
      </c>
      <c r="AC60" s="7">
        <v>0</v>
      </c>
      <c r="AD60" s="7">
        <v>0</v>
      </c>
      <c r="AE60" s="7">
        <v>0</v>
      </c>
      <c r="AF60" s="7">
        <v>0</v>
      </c>
      <c r="AG60" s="7">
        <v>0</v>
      </c>
      <c r="AH60" s="7">
        <v>0</v>
      </c>
      <c r="AI60" s="7">
        <v>0</v>
      </c>
      <c r="AJ60" s="7">
        <v>0</v>
      </c>
      <c r="AK60" s="7">
        <v>0</v>
      </c>
      <c r="AL60" s="7">
        <v>0</v>
      </c>
      <c r="AM60" s="7">
        <v>0</v>
      </c>
      <c r="AN60" s="7">
        <v>0</v>
      </c>
      <c r="AO60" s="7">
        <v>0</v>
      </c>
      <c r="AP60" s="7">
        <v>0</v>
      </c>
      <c r="AQ60" s="7">
        <v>0</v>
      </c>
      <c r="AS60" s="16"/>
    </row>
    <row r="61" spans="1:65">
      <c r="A61" s="15"/>
      <c r="B61" s="15"/>
      <c r="C61" s="9">
        <v>15</v>
      </c>
      <c r="D61" s="28">
        <f t="shared" ref="D61:N61" si="60">IF(D$17&gt;-1,D32/D$13-1,"-")</f>
        <v>0.74716372437601941</v>
      </c>
      <c r="E61" s="28">
        <f t="shared" si="60"/>
        <v>0.87357601218672265</v>
      </c>
      <c r="F61" s="28">
        <f t="shared" si="60"/>
        <v>0.78384869244671229</v>
      </c>
      <c r="G61" s="28">
        <f t="shared" si="60"/>
        <v>0.91839872204771877</v>
      </c>
      <c r="H61" s="28">
        <f t="shared" si="60"/>
        <v>0.90313298118925589</v>
      </c>
      <c r="I61" s="28">
        <f t="shared" si="60"/>
        <v>0.82445862138089665</v>
      </c>
      <c r="J61" s="28">
        <f t="shared" si="60"/>
        <v>1.0023048691214189</v>
      </c>
      <c r="K61" s="28">
        <f t="shared" si="60"/>
        <v>0.89169472726561261</v>
      </c>
      <c r="L61" s="28">
        <f t="shared" si="60"/>
        <v>0.97384573080233472</v>
      </c>
      <c r="M61" s="28">
        <f t="shared" si="60"/>
        <v>0.66856000000000004</v>
      </c>
      <c r="N61" s="28" t="e">
        <f t="shared" si="60"/>
        <v>#DIV/0!</v>
      </c>
      <c r="O61" s="28"/>
      <c r="P61" s="28"/>
      <c r="Q61" s="28"/>
      <c r="R61" s="28"/>
      <c r="S61" s="28"/>
      <c r="T61" s="28"/>
      <c r="U61" s="28"/>
      <c r="V61" s="7">
        <v>4</v>
      </c>
      <c r="W61" s="16">
        <f t="shared" si="38"/>
        <v>1122439</v>
      </c>
      <c r="X61" s="7">
        <v>0</v>
      </c>
      <c r="Y61" s="7">
        <v>0</v>
      </c>
      <c r="Z61" s="7">
        <v>0</v>
      </c>
      <c r="AA61" s="7">
        <f>$W61</f>
        <v>1122439</v>
      </c>
      <c r="AB61" s="7">
        <v>0</v>
      </c>
      <c r="AC61" s="7">
        <v>0</v>
      </c>
      <c r="AD61" s="7">
        <v>0</v>
      </c>
      <c r="AE61" s="7">
        <v>0</v>
      </c>
      <c r="AF61" s="7">
        <v>0</v>
      </c>
      <c r="AG61" s="7">
        <v>0</v>
      </c>
      <c r="AH61" s="7">
        <v>0</v>
      </c>
      <c r="AI61" s="7">
        <v>0</v>
      </c>
      <c r="AJ61" s="7">
        <v>0</v>
      </c>
      <c r="AK61" s="7">
        <v>0</v>
      </c>
      <c r="AL61" s="7">
        <v>0</v>
      </c>
      <c r="AM61" s="7">
        <v>0</v>
      </c>
      <c r="AN61" s="7">
        <v>0</v>
      </c>
      <c r="AO61" s="7">
        <v>0</v>
      </c>
      <c r="AP61" s="7">
        <v>0</v>
      </c>
      <c r="AQ61" s="7">
        <v>0</v>
      </c>
      <c r="AS61" s="16"/>
    </row>
    <row r="62" spans="1:65">
      <c r="A62" s="15"/>
      <c r="B62" s="15"/>
      <c r="C62" s="9">
        <v>16</v>
      </c>
      <c r="D62" s="28">
        <f t="shared" ref="D62:N62" si="61">IF(D$17&gt;-1,D33/D$13-1,"-")</f>
        <v>0.83667420406832482</v>
      </c>
      <c r="E62" s="28">
        <f t="shared" si="61"/>
        <v>0.99736593942050678</v>
      </c>
      <c r="F62" s="28">
        <f t="shared" si="61"/>
        <v>0.87856879328513449</v>
      </c>
      <c r="G62" s="28">
        <f t="shared" si="61"/>
        <v>1.035526667815867</v>
      </c>
      <c r="H62" s="28">
        <f t="shared" si="61"/>
        <v>0.98416199901563983</v>
      </c>
      <c r="I62" s="28">
        <f t="shared" si="61"/>
        <v>0.90669481947286035</v>
      </c>
      <c r="J62" s="28">
        <f t="shared" si="61"/>
        <v>1.1031621133088434</v>
      </c>
      <c r="K62" s="28">
        <f t="shared" si="61"/>
        <v>0.98536348958719455</v>
      </c>
      <c r="L62" s="28">
        <f t="shared" si="61"/>
        <v>1.0867274050569247</v>
      </c>
      <c r="M62" s="28">
        <f t="shared" si="61"/>
        <v>0.77381000000000011</v>
      </c>
      <c r="N62" s="28" t="e">
        <f t="shared" si="61"/>
        <v>#DIV/0!</v>
      </c>
      <c r="O62" s="28"/>
      <c r="P62" s="28"/>
      <c r="Q62" s="28"/>
      <c r="R62" s="28"/>
      <c r="S62" s="28"/>
      <c r="T62" s="28"/>
      <c r="U62" s="28"/>
      <c r="V62" s="7">
        <v>5</v>
      </c>
      <c r="W62" s="16">
        <f t="shared" si="38"/>
        <v>1293352</v>
      </c>
      <c r="X62" s="7">
        <v>0</v>
      </c>
      <c r="Y62" s="7">
        <v>0</v>
      </c>
      <c r="Z62" s="7">
        <v>0</v>
      </c>
      <c r="AA62" s="7">
        <v>0</v>
      </c>
      <c r="AB62" s="7">
        <f>$W62</f>
        <v>1293352</v>
      </c>
      <c r="AC62" s="7">
        <v>0</v>
      </c>
      <c r="AD62" s="7">
        <v>0</v>
      </c>
      <c r="AE62" s="7">
        <v>0</v>
      </c>
      <c r="AF62" s="7">
        <v>0</v>
      </c>
      <c r="AG62" s="7">
        <v>0</v>
      </c>
      <c r="AH62" s="7">
        <v>0</v>
      </c>
      <c r="AI62" s="7">
        <v>0</v>
      </c>
      <c r="AJ62" s="7">
        <v>0</v>
      </c>
      <c r="AK62" s="7">
        <v>0</v>
      </c>
      <c r="AL62" s="7">
        <v>0</v>
      </c>
      <c r="AM62" s="7">
        <v>0</v>
      </c>
      <c r="AN62" s="7">
        <v>0</v>
      </c>
      <c r="AO62" s="7">
        <v>0</v>
      </c>
      <c r="AP62" s="7">
        <v>0</v>
      </c>
      <c r="AQ62" s="7">
        <v>0</v>
      </c>
      <c r="AS62" s="16"/>
    </row>
    <row r="63" spans="1:65">
      <c r="A63" s="15"/>
      <c r="B63" s="15"/>
      <c r="C63" s="9">
        <v>17</v>
      </c>
      <c r="D63" s="28">
        <f t="shared" ref="D63:N63" si="62">IF(D$17&gt;-1,D34/D$13-1,"-")</f>
        <v>0.92234786291652981</v>
      </c>
      <c r="E63" s="28">
        <f t="shared" si="62"/>
        <v>1.1253007875661734</v>
      </c>
      <c r="F63" s="28">
        <f t="shared" si="62"/>
        <v>0.97854999528099906</v>
      </c>
      <c r="G63" s="28">
        <f t="shared" si="62"/>
        <v>1.160621535336738</v>
      </c>
      <c r="H63" s="28">
        <f t="shared" si="62"/>
        <v>1.0694663927826067</v>
      </c>
      <c r="I63" s="28">
        <f t="shared" si="62"/>
        <v>0.99329043852389654</v>
      </c>
      <c r="J63" s="28">
        <f t="shared" si="62"/>
        <v>1.2098847163998405</v>
      </c>
      <c r="K63" s="28">
        <f t="shared" si="62"/>
        <v>1.0867259898746107</v>
      </c>
      <c r="L63" s="28">
        <f t="shared" si="62"/>
        <v>1.2058415218272165</v>
      </c>
      <c r="M63" s="28">
        <f t="shared" si="62"/>
        <v>0.88927</v>
      </c>
      <c r="N63" s="28" t="e">
        <f t="shared" si="62"/>
        <v>#DIV/0!</v>
      </c>
      <c r="O63" s="28"/>
      <c r="P63" s="28"/>
      <c r="Q63" s="28"/>
      <c r="R63" s="28"/>
      <c r="S63" s="28"/>
      <c r="T63" s="28"/>
      <c r="U63" s="28"/>
      <c r="V63" s="7">
        <v>6</v>
      </c>
      <c r="W63" s="16">
        <f t="shared" si="38"/>
        <v>1397034</v>
      </c>
      <c r="X63" s="7">
        <v>0</v>
      </c>
      <c r="Y63" s="7">
        <v>0</v>
      </c>
      <c r="Z63" s="7">
        <v>0</v>
      </c>
      <c r="AA63" s="7">
        <v>0</v>
      </c>
      <c r="AB63" s="7">
        <v>0</v>
      </c>
      <c r="AC63" s="7">
        <f>$W63</f>
        <v>1397034</v>
      </c>
      <c r="AD63" s="7">
        <v>0</v>
      </c>
      <c r="AE63" s="7">
        <v>0</v>
      </c>
      <c r="AF63" s="7">
        <v>0</v>
      </c>
      <c r="AG63" s="7">
        <v>0</v>
      </c>
      <c r="AH63" s="7">
        <v>0</v>
      </c>
      <c r="AI63" s="7">
        <v>0</v>
      </c>
      <c r="AJ63" s="7">
        <v>0</v>
      </c>
      <c r="AK63" s="7">
        <v>0</v>
      </c>
      <c r="AL63" s="7">
        <v>0</v>
      </c>
      <c r="AM63" s="7">
        <v>0</v>
      </c>
      <c r="AN63" s="7">
        <v>0</v>
      </c>
      <c r="AO63" s="7">
        <v>0</v>
      </c>
      <c r="AP63" s="7">
        <v>0</v>
      </c>
      <c r="AQ63" s="7">
        <v>0</v>
      </c>
      <c r="AS63" s="16"/>
    </row>
    <row r="64" spans="1:65">
      <c r="A64" s="15"/>
      <c r="B64" s="15"/>
      <c r="C64" s="9">
        <v>18</v>
      </c>
      <c r="D64" s="28">
        <f t="shared" ref="D64:N64" si="63">IF(D$17&gt;-1,D35/D$13-1,"-")</f>
        <v>1.0261900657618144</v>
      </c>
      <c r="E64" s="28">
        <f t="shared" si="63"/>
        <v>1.2627251177995258</v>
      </c>
      <c r="F64" s="28">
        <f t="shared" si="63"/>
        <v>1.0840130384828686</v>
      </c>
      <c r="G64" s="28">
        <f t="shared" si="63"/>
        <v>1.2942277647301084</v>
      </c>
      <c r="H64" s="28">
        <f t="shared" si="63"/>
        <v>1.1582174123078306</v>
      </c>
      <c r="I64" s="28">
        <f t="shared" si="63"/>
        <v>1.0830146382632204</v>
      </c>
      <c r="J64" s="28">
        <f t="shared" si="63"/>
        <v>1.323268911047041</v>
      </c>
      <c r="K64" s="28">
        <f t="shared" si="63"/>
        <v>1.1964089292339444</v>
      </c>
      <c r="L64" s="28">
        <f t="shared" si="63"/>
        <v>1.3315238088055295</v>
      </c>
      <c r="M64" s="28">
        <f t="shared" si="63"/>
        <v>1.0169299999999999</v>
      </c>
      <c r="N64" s="28" t="e">
        <f t="shared" si="63"/>
        <v>#DIV/0!</v>
      </c>
      <c r="O64" s="28"/>
      <c r="P64" s="28"/>
      <c r="Q64" s="28"/>
      <c r="R64" s="28"/>
      <c r="S64" s="28"/>
      <c r="T64" s="28"/>
      <c r="U64" s="28"/>
      <c r="V64" s="7">
        <v>7</v>
      </c>
      <c r="W64" s="16">
        <f t="shared" si="38"/>
        <v>1527373</v>
      </c>
      <c r="X64" s="7">
        <v>0</v>
      </c>
      <c r="Y64" s="7">
        <v>0</v>
      </c>
      <c r="Z64" s="7">
        <v>0</v>
      </c>
      <c r="AA64" s="7">
        <v>0</v>
      </c>
      <c r="AB64" s="7">
        <v>0</v>
      </c>
      <c r="AC64" s="7">
        <v>0</v>
      </c>
      <c r="AD64" s="7">
        <f>$W64</f>
        <v>1527373</v>
      </c>
      <c r="AE64" s="7">
        <v>0</v>
      </c>
      <c r="AF64" s="7">
        <v>0</v>
      </c>
      <c r="AG64" s="7">
        <v>0</v>
      </c>
      <c r="AH64" s="7">
        <v>0</v>
      </c>
      <c r="AI64" s="7">
        <v>0</v>
      </c>
      <c r="AJ64" s="7">
        <v>0</v>
      </c>
      <c r="AK64" s="7">
        <v>0</v>
      </c>
      <c r="AL64" s="7">
        <v>0</v>
      </c>
      <c r="AM64" s="7">
        <v>0</v>
      </c>
      <c r="AN64" s="7">
        <v>0</v>
      </c>
      <c r="AO64" s="7">
        <v>0</v>
      </c>
      <c r="AP64" s="7">
        <v>0</v>
      </c>
      <c r="AQ64" s="7">
        <v>0</v>
      </c>
      <c r="AS64" s="16"/>
    </row>
    <row r="65" spans="1:65">
      <c r="A65" s="15"/>
      <c r="B65" s="15"/>
      <c r="C65" s="9">
        <v>19</v>
      </c>
      <c r="D65" s="28">
        <f t="shared" ref="D65:N65" si="64">IF(D$17&gt;-1,D36/D$13-1,"-")</f>
        <v>1.1261868677611111</v>
      </c>
      <c r="E65" s="28">
        <f t="shared" si="64"/>
        <v>1.430089754619746</v>
      </c>
      <c r="F65" s="28">
        <f t="shared" si="64"/>
        <v>1.1957153030573666</v>
      </c>
      <c r="G65" s="28">
        <f t="shared" si="64"/>
        <v>1.4369358161258794</v>
      </c>
      <c r="H65" s="28">
        <f t="shared" si="64"/>
        <v>1.2512600577772126</v>
      </c>
      <c r="I65" s="28">
        <f t="shared" si="64"/>
        <v>1.1748417184651783</v>
      </c>
      <c r="J65" s="28">
        <f t="shared" si="64"/>
        <v>1.4429190743457974</v>
      </c>
      <c r="K65" s="28">
        <f t="shared" si="64"/>
        <v>1.3150671847065669</v>
      </c>
      <c r="L65" s="28">
        <f t="shared" si="64"/>
        <v>1.464142611777512</v>
      </c>
      <c r="M65" s="28">
        <f t="shared" si="64"/>
        <v>1.15781</v>
      </c>
      <c r="N65" s="28" t="e">
        <f t="shared" si="64"/>
        <v>#DIV/0!</v>
      </c>
      <c r="O65" s="28"/>
      <c r="P65" s="28"/>
      <c r="Q65" s="28"/>
      <c r="R65" s="28"/>
      <c r="S65" s="28"/>
      <c r="T65" s="28"/>
      <c r="U65" s="28"/>
      <c r="V65" s="7">
        <v>8</v>
      </c>
      <c r="W65" s="16">
        <f t="shared" si="38"/>
        <v>1600340</v>
      </c>
      <c r="X65" s="7">
        <v>0</v>
      </c>
      <c r="Y65" s="7">
        <v>0</v>
      </c>
      <c r="Z65" s="7">
        <v>0</v>
      </c>
      <c r="AA65" s="7">
        <v>0</v>
      </c>
      <c r="AB65" s="7">
        <v>0</v>
      </c>
      <c r="AC65" s="7">
        <v>0</v>
      </c>
      <c r="AD65" s="7">
        <v>0</v>
      </c>
      <c r="AE65" s="7">
        <f>$W65</f>
        <v>1600340</v>
      </c>
      <c r="AF65" s="7">
        <v>0</v>
      </c>
      <c r="AG65" s="7">
        <v>0</v>
      </c>
      <c r="AH65" s="7">
        <v>0</v>
      </c>
      <c r="AI65" s="7">
        <v>0</v>
      </c>
      <c r="AJ65" s="7">
        <v>0</v>
      </c>
      <c r="AK65" s="7">
        <v>0</v>
      </c>
      <c r="AL65" s="7">
        <v>0</v>
      </c>
      <c r="AM65" s="7">
        <v>0</v>
      </c>
      <c r="AN65" s="7">
        <v>0</v>
      </c>
      <c r="AO65" s="7">
        <v>0</v>
      </c>
      <c r="AP65" s="7">
        <v>0</v>
      </c>
      <c r="AQ65" s="7">
        <v>0</v>
      </c>
      <c r="AS65" s="16"/>
    </row>
    <row r="66" spans="1:65">
      <c r="A66" s="15"/>
      <c r="B66" s="15"/>
      <c r="C66" s="9">
        <v>20</v>
      </c>
      <c r="D66" s="28">
        <f t="shared" ref="D66:N66" si="65">IF(D$17&gt;-1,D37/D$13-1,"-")</f>
        <v>1.2469230943230807</v>
      </c>
      <c r="E66" s="28">
        <f t="shared" si="65"/>
        <v>1.6660959665411128</v>
      </c>
      <c r="F66" s="28">
        <f t="shared" si="65"/>
        <v>1.3090345079875916</v>
      </c>
      <c r="G66" s="28">
        <f t="shared" si="65"/>
        <v>1.6077667737086903</v>
      </c>
      <c r="H66" s="28">
        <f t="shared" si="65"/>
        <v>1.3496400169208038</v>
      </c>
      <c r="I66" s="28">
        <f t="shared" si="65"/>
        <v>1.2682303590106789</v>
      </c>
      <c r="J66" s="28">
        <f t="shared" si="65"/>
        <v>1.5696729959765401</v>
      </c>
      <c r="K66" s="28">
        <f t="shared" si="65"/>
        <v>1.4424941327670391</v>
      </c>
      <c r="L66" s="28">
        <f t="shared" si="65"/>
        <v>1.6041060546914094</v>
      </c>
      <c r="M66" s="28">
        <f t="shared" si="65"/>
        <v>1.31291</v>
      </c>
      <c r="N66" s="28" t="e">
        <f t="shared" si="65"/>
        <v>#DIV/0!</v>
      </c>
      <c r="O66" s="28"/>
      <c r="P66" s="28"/>
      <c r="Q66" s="28"/>
      <c r="R66" s="28"/>
      <c r="S66" s="28"/>
      <c r="T66" s="28"/>
      <c r="U66" s="28"/>
      <c r="V66" s="7">
        <v>9</v>
      </c>
      <c r="W66" s="16">
        <f t="shared" si="38"/>
        <v>1677844</v>
      </c>
      <c r="X66" s="7">
        <v>0</v>
      </c>
      <c r="Y66" s="7">
        <v>0</v>
      </c>
      <c r="Z66" s="7">
        <v>0</v>
      </c>
      <c r="AA66" s="7">
        <v>0</v>
      </c>
      <c r="AB66" s="7">
        <v>0</v>
      </c>
      <c r="AC66" s="7">
        <v>0</v>
      </c>
      <c r="AD66" s="7">
        <v>0</v>
      </c>
      <c r="AE66" s="7">
        <v>0</v>
      </c>
      <c r="AF66" s="7">
        <f>$W66</f>
        <v>1677844</v>
      </c>
      <c r="AG66" s="7">
        <v>0</v>
      </c>
      <c r="AH66" s="7">
        <v>0</v>
      </c>
      <c r="AI66" s="7">
        <v>0</v>
      </c>
      <c r="AJ66" s="7">
        <v>0</v>
      </c>
      <c r="AK66" s="7">
        <v>0</v>
      </c>
      <c r="AL66" s="7">
        <v>0</v>
      </c>
      <c r="AM66" s="7">
        <v>0</v>
      </c>
      <c r="AN66" s="7">
        <v>0</v>
      </c>
      <c r="AO66" s="7">
        <v>0</v>
      </c>
      <c r="AP66" s="7">
        <v>0</v>
      </c>
      <c r="AQ66" s="7">
        <v>0</v>
      </c>
      <c r="AS66" s="16"/>
    </row>
    <row r="67" spans="1:65">
      <c r="C67" s="7" t="s">
        <v>89</v>
      </c>
      <c r="V67" s="7">
        <v>10</v>
      </c>
      <c r="W67" s="16">
        <f t="shared" si="38"/>
        <v>1795252</v>
      </c>
      <c r="X67" s="7">
        <v>0</v>
      </c>
      <c r="Y67" s="7">
        <v>0</v>
      </c>
      <c r="Z67" s="7">
        <v>0</v>
      </c>
      <c r="AA67" s="7">
        <v>0</v>
      </c>
      <c r="AB67" s="7">
        <v>0</v>
      </c>
      <c r="AC67" s="7">
        <v>0</v>
      </c>
      <c r="AD67" s="7">
        <v>0</v>
      </c>
      <c r="AE67" s="7">
        <v>0</v>
      </c>
      <c r="AF67" s="7">
        <v>0</v>
      </c>
      <c r="AG67" s="7">
        <f>$W67</f>
        <v>1795252</v>
      </c>
      <c r="AH67" s="7">
        <v>0</v>
      </c>
      <c r="AI67" s="7">
        <v>0</v>
      </c>
      <c r="AJ67" s="7">
        <v>0</v>
      </c>
      <c r="AK67" s="7">
        <v>0</v>
      </c>
      <c r="AL67" s="7">
        <v>0</v>
      </c>
      <c r="AM67" s="7">
        <v>0</v>
      </c>
      <c r="AN67" s="7">
        <v>0</v>
      </c>
      <c r="AO67" s="7">
        <v>0</v>
      </c>
      <c r="AP67" s="7">
        <v>0</v>
      </c>
      <c r="AQ67" s="7">
        <v>0</v>
      </c>
      <c r="AS67" s="16"/>
    </row>
    <row r="68" spans="1:65">
      <c r="C68" s="9" t="s">
        <v>66</v>
      </c>
      <c r="D68" s="9" t="s">
        <v>40</v>
      </c>
      <c r="E68" s="9" t="s">
        <v>41</v>
      </c>
      <c r="F68" s="9" t="s">
        <v>42</v>
      </c>
      <c r="G68" s="9" t="s">
        <v>43</v>
      </c>
      <c r="H68" s="9" t="s">
        <v>44</v>
      </c>
      <c r="I68" s="9" t="s">
        <v>45</v>
      </c>
      <c r="J68" s="9" t="s">
        <v>46</v>
      </c>
      <c r="K68" s="9" t="s">
        <v>47</v>
      </c>
      <c r="L68" s="9" t="s">
        <v>48</v>
      </c>
      <c r="M68" s="9" t="s">
        <v>49</v>
      </c>
      <c r="N68" s="9" t="s">
        <v>50</v>
      </c>
      <c r="O68" s="9"/>
      <c r="P68" s="9"/>
      <c r="Q68" s="9"/>
      <c r="R68" s="9"/>
      <c r="S68" s="9"/>
      <c r="T68" s="9"/>
      <c r="U68" s="9"/>
      <c r="V68" s="7">
        <v>11</v>
      </c>
      <c r="W68" s="16">
        <f t="shared" si="38"/>
        <v>1870131</v>
      </c>
      <c r="X68" s="7">
        <v>0</v>
      </c>
      <c r="Y68" s="7">
        <v>0</v>
      </c>
      <c r="Z68" s="7">
        <v>0</v>
      </c>
      <c r="AA68" s="7">
        <v>0</v>
      </c>
      <c r="AB68" s="7">
        <v>0</v>
      </c>
      <c r="AC68" s="7">
        <v>0</v>
      </c>
      <c r="AD68" s="7">
        <v>0</v>
      </c>
      <c r="AE68" s="7">
        <v>0</v>
      </c>
      <c r="AF68" s="7">
        <v>0</v>
      </c>
      <c r="AG68" s="7">
        <v>0</v>
      </c>
      <c r="AH68" s="7">
        <f>$W68</f>
        <v>1870131</v>
      </c>
      <c r="AI68" s="7">
        <v>0</v>
      </c>
      <c r="AJ68" s="7">
        <v>0</v>
      </c>
      <c r="AK68" s="7">
        <v>0</v>
      </c>
      <c r="AL68" s="7">
        <v>0</v>
      </c>
      <c r="AM68" s="7">
        <v>0</v>
      </c>
      <c r="AN68" s="7">
        <v>0</v>
      </c>
      <c r="AO68" s="7">
        <v>0</v>
      </c>
      <c r="AP68" s="7">
        <v>0</v>
      </c>
      <c r="AQ68" s="7">
        <v>0</v>
      </c>
      <c r="AS68" s="16"/>
    </row>
    <row r="69" spans="1:65">
      <c r="C69" s="9">
        <v>1</v>
      </c>
      <c r="D69" s="29">
        <f>$X$24</f>
        <v>-0.19999984399996562</v>
      </c>
      <c r="E69" s="29">
        <f>$X$54</f>
        <v>-0.39639998720799718</v>
      </c>
      <c r="F69" s="29">
        <f>$X$78</f>
        <v>-0.20002402400528529</v>
      </c>
      <c r="G69" s="29">
        <f>$X$102</f>
        <v>-0.11999990639997937</v>
      </c>
      <c r="H69" s="29">
        <f>$X$126</f>
        <v>-0.16666731666680956</v>
      </c>
      <c r="I69" s="29">
        <f>$X$150</f>
        <v>-0.11345648496042671</v>
      </c>
      <c r="J69" s="29">
        <f>$X$174</f>
        <v>-0.12167227009162396</v>
      </c>
      <c r="K69" s="29">
        <f>$X$198</f>
        <v>-0.11691239767877071</v>
      </c>
      <c r="L69" s="29">
        <f>$X$222</f>
        <v>-0.10963186201547293</v>
      </c>
      <c r="M69" s="29">
        <f>$X$246</f>
        <v>-0.15000000000000013</v>
      </c>
      <c r="N69" s="29" t="e">
        <f>$X$270</f>
        <v>#NUM!</v>
      </c>
      <c r="O69" s="28"/>
      <c r="P69" s="28"/>
      <c r="Q69" s="28"/>
      <c r="R69" s="28"/>
      <c r="S69" s="28"/>
      <c r="T69" s="28"/>
      <c r="U69" s="28"/>
      <c r="V69" s="7">
        <v>12</v>
      </c>
      <c r="W69" s="16">
        <f t="shared" si="38"/>
        <v>1950471</v>
      </c>
      <c r="X69" s="7">
        <v>0</v>
      </c>
      <c r="Y69" s="7">
        <v>0</v>
      </c>
      <c r="Z69" s="7">
        <v>0</v>
      </c>
      <c r="AA69" s="7">
        <v>0</v>
      </c>
      <c r="AB69" s="7">
        <v>0</v>
      </c>
      <c r="AC69" s="7">
        <v>0</v>
      </c>
      <c r="AD69" s="7">
        <v>0</v>
      </c>
      <c r="AE69" s="7">
        <v>0</v>
      </c>
      <c r="AF69" s="7">
        <v>0</v>
      </c>
      <c r="AG69" s="7">
        <v>0</v>
      </c>
      <c r="AH69" s="7">
        <v>0</v>
      </c>
      <c r="AI69" s="7">
        <f>$W69</f>
        <v>1950471</v>
      </c>
      <c r="AJ69" s="7">
        <v>0</v>
      </c>
      <c r="AK69" s="7">
        <v>0</v>
      </c>
      <c r="AL69" s="7">
        <v>0</v>
      </c>
      <c r="AM69" s="7">
        <v>0</v>
      </c>
      <c r="AN69" s="7">
        <v>0</v>
      </c>
      <c r="AO69" s="7">
        <v>0</v>
      </c>
      <c r="AP69" s="7">
        <v>0</v>
      </c>
      <c r="AQ69" s="7">
        <v>0</v>
      </c>
      <c r="AS69" s="16"/>
    </row>
    <row r="70" spans="1:65">
      <c r="C70" s="9">
        <v>2</v>
      </c>
      <c r="D70" s="29">
        <f>$Y$24</f>
        <v>-9.3854349101654022E-2</v>
      </c>
      <c r="E70" s="29">
        <f>$Y$54</f>
        <v>-0.2207697942302691</v>
      </c>
      <c r="F70" s="29">
        <f>$Y$78</f>
        <v>-9.3409860620991658E-2</v>
      </c>
      <c r="G70" s="29">
        <f>$Y$102</f>
        <v>-6.191679814632689E-2</v>
      </c>
      <c r="H70" s="29">
        <f>$Y$126</f>
        <v>-8.7129426844533175E-2</v>
      </c>
      <c r="I70" s="29">
        <f>$Y$150</f>
        <v>-5.7708540131602426E-2</v>
      </c>
      <c r="J70" s="29">
        <f>$Y$174</f>
        <v>-6.2808594838601794E-2</v>
      </c>
      <c r="K70" s="29">
        <f>$Y$198</f>
        <v>-5.4770446951867058E-2</v>
      </c>
      <c r="L70" s="29">
        <f>$Y$222</f>
        <v>-5.6406794225107415E-2</v>
      </c>
      <c r="M70" s="29">
        <f>$Y$246</f>
        <v>-7.8045554270674278E-2</v>
      </c>
      <c r="N70" s="29" t="e">
        <f>$Y$270</f>
        <v>#NUM!</v>
      </c>
      <c r="O70" s="28"/>
      <c r="P70" s="28"/>
      <c r="Q70" s="28"/>
      <c r="R70" s="28"/>
      <c r="S70" s="28"/>
      <c r="T70" s="28"/>
      <c r="U70" s="28"/>
      <c r="V70" s="7">
        <v>13</v>
      </c>
      <c r="W70" s="16">
        <f t="shared" si="38"/>
        <v>2054491</v>
      </c>
      <c r="X70" s="7">
        <v>0</v>
      </c>
      <c r="Y70" s="7">
        <v>0</v>
      </c>
      <c r="Z70" s="7">
        <v>0</v>
      </c>
      <c r="AA70" s="7">
        <v>0</v>
      </c>
      <c r="AB70" s="7">
        <v>0</v>
      </c>
      <c r="AC70" s="7">
        <v>0</v>
      </c>
      <c r="AD70" s="7">
        <v>0</v>
      </c>
      <c r="AE70" s="7">
        <v>0</v>
      </c>
      <c r="AF70" s="7">
        <v>0</v>
      </c>
      <c r="AG70" s="7">
        <v>0</v>
      </c>
      <c r="AH70" s="7">
        <v>0</v>
      </c>
      <c r="AI70" s="7">
        <v>0</v>
      </c>
      <c r="AJ70" s="7">
        <f>$W70</f>
        <v>2054491</v>
      </c>
      <c r="AK70" s="7">
        <v>0</v>
      </c>
      <c r="AL70" s="7">
        <v>0</v>
      </c>
      <c r="AM70" s="7">
        <v>0</v>
      </c>
      <c r="AN70" s="7">
        <v>0</v>
      </c>
      <c r="AO70" s="7">
        <v>0</v>
      </c>
      <c r="AP70" s="7">
        <v>0</v>
      </c>
      <c r="AQ70" s="7">
        <v>0</v>
      </c>
      <c r="AS70" s="16"/>
    </row>
    <row r="71" spans="1:65">
      <c r="C71" s="9">
        <v>3</v>
      </c>
      <c r="D71" s="29">
        <f>$Z$24</f>
        <v>-5.487683147268918E-2</v>
      </c>
      <c r="E71" s="29">
        <f>$Z$54</f>
        <v>-0.13434622683566066</v>
      </c>
      <c r="F71" s="29">
        <f>$Z$78</f>
        <v>-5.3977700383120553E-2</v>
      </c>
      <c r="G71" s="29">
        <f>$Z$102</f>
        <v>-4.0628313966243002E-2</v>
      </c>
      <c r="H71" s="29">
        <f>$Z$126</f>
        <v>-1.569667227561844E-2</v>
      </c>
      <c r="I71" s="29">
        <f>$Z$150</f>
        <v>-3.6731145928827202E-2</v>
      </c>
      <c r="J71" s="29">
        <f>$Z$174</f>
        <v>-4.2323424717897629E-2</v>
      </c>
      <c r="K71" s="29">
        <f>$Z$198</f>
        <v>-3.2399404483493655E-2</v>
      </c>
      <c r="L71" s="29">
        <f>$Z$222</f>
        <v>-3.7930545713311226E-2</v>
      </c>
      <c r="M71" s="29">
        <f>$Z$246</f>
        <v>1.3808449099445896E-2</v>
      </c>
      <c r="N71" s="29" t="e">
        <f>$Z$270</f>
        <v>#NUM!</v>
      </c>
      <c r="O71" s="28"/>
      <c r="P71" s="28"/>
      <c r="Q71" s="28"/>
      <c r="R71" s="28"/>
      <c r="S71" s="28"/>
      <c r="T71" s="28"/>
      <c r="U71" s="28"/>
      <c r="V71" s="7">
        <v>14</v>
      </c>
      <c r="W71" s="16">
        <f t="shared" si="38"/>
        <v>2164585</v>
      </c>
      <c r="X71" s="7">
        <v>0</v>
      </c>
      <c r="Y71" s="7">
        <v>0</v>
      </c>
      <c r="Z71" s="7">
        <v>0</v>
      </c>
      <c r="AA71" s="7">
        <v>0</v>
      </c>
      <c r="AB71" s="7">
        <v>0</v>
      </c>
      <c r="AC71" s="7">
        <v>0</v>
      </c>
      <c r="AD71" s="7">
        <v>0</v>
      </c>
      <c r="AE71" s="7">
        <v>0</v>
      </c>
      <c r="AF71" s="7">
        <v>0</v>
      </c>
      <c r="AG71" s="7">
        <v>0</v>
      </c>
      <c r="AH71" s="7">
        <v>0</v>
      </c>
      <c r="AI71" s="7">
        <v>0</v>
      </c>
      <c r="AJ71" s="7">
        <v>0</v>
      </c>
      <c r="AK71" s="7">
        <f>$W71</f>
        <v>2164585</v>
      </c>
      <c r="AL71" s="7">
        <v>0</v>
      </c>
      <c r="AM71" s="7">
        <v>0</v>
      </c>
      <c r="AN71" s="7">
        <v>0</v>
      </c>
      <c r="AO71" s="7">
        <v>0</v>
      </c>
      <c r="AP71" s="7">
        <v>0</v>
      </c>
      <c r="AQ71" s="7">
        <v>0</v>
      </c>
      <c r="AS71" s="16"/>
    </row>
    <row r="72" spans="1:65">
      <c r="C72" s="9">
        <v>4</v>
      </c>
      <c r="D72" s="29">
        <f>$AA$24</f>
        <v>-3.3275164871963914E-2</v>
      </c>
      <c r="E72" s="29">
        <f>$AA$54</f>
        <v>-9.3851554961098316E-2</v>
      </c>
      <c r="F72" s="29">
        <f>$AA$78</f>
        <v>-3.2692930933847064E-2</v>
      </c>
      <c r="G72" s="29">
        <f>$AA$102</f>
        <v>-2.953275372297437E-2</v>
      </c>
      <c r="H72" s="29">
        <f>$AA$126</f>
        <v>1.2075879237263942E-2</v>
      </c>
      <c r="I72" s="29">
        <f>$AA$150</f>
        <v>1.9499998571426147E-7</v>
      </c>
      <c r="J72" s="29">
        <f>$AA$174</f>
        <v>-3.1913534253582343E-2</v>
      </c>
      <c r="K72" s="29">
        <f>$AA$198</f>
        <v>-1.9928992490981456E-2</v>
      </c>
      <c r="L72" s="29">
        <f>$AA$222</f>
        <v>-2.855589550236981E-2</v>
      </c>
      <c r="M72" s="29">
        <f>$AA$246</f>
        <v>1.4913071423088509E-2</v>
      </c>
      <c r="N72" s="29" t="e">
        <f>$AA$270</f>
        <v>#NUM!</v>
      </c>
      <c r="O72" s="28"/>
      <c r="P72" s="28"/>
      <c r="Q72" s="28"/>
      <c r="R72" s="28"/>
      <c r="S72" s="28"/>
      <c r="T72" s="28"/>
      <c r="U72" s="28"/>
      <c r="V72" s="7">
        <v>15</v>
      </c>
      <c r="W72" s="16">
        <f t="shared" si="38"/>
        <v>2286985</v>
      </c>
      <c r="X72" s="7">
        <v>0</v>
      </c>
      <c r="Y72" s="7">
        <v>0</v>
      </c>
      <c r="Z72" s="7">
        <v>0</v>
      </c>
      <c r="AA72" s="7">
        <v>0</v>
      </c>
      <c r="AB72" s="7">
        <v>0</v>
      </c>
      <c r="AC72" s="7">
        <v>0</v>
      </c>
      <c r="AD72" s="7">
        <v>0</v>
      </c>
      <c r="AE72" s="7">
        <v>0</v>
      </c>
      <c r="AF72" s="7">
        <v>0</v>
      </c>
      <c r="AG72" s="7">
        <v>0</v>
      </c>
      <c r="AH72" s="7">
        <v>0</v>
      </c>
      <c r="AI72" s="7">
        <v>0</v>
      </c>
      <c r="AJ72" s="7">
        <v>0</v>
      </c>
      <c r="AK72" s="7">
        <v>0</v>
      </c>
      <c r="AL72" s="7">
        <f>$W72</f>
        <v>2286985</v>
      </c>
      <c r="AM72" s="7">
        <v>0</v>
      </c>
      <c r="AN72" s="7">
        <v>0</v>
      </c>
      <c r="AO72" s="7">
        <v>0</v>
      </c>
      <c r="AP72" s="7">
        <v>0</v>
      </c>
      <c r="AQ72" s="7">
        <v>0</v>
      </c>
      <c r="AS72" s="16"/>
    </row>
    <row r="73" spans="1:65">
      <c r="C73" s="9">
        <v>5</v>
      </c>
      <c r="D73" s="29">
        <f>$AB$24</f>
        <v>1.3156697585721133E-3</v>
      </c>
      <c r="E73" s="29">
        <f>$AB$54</f>
        <v>1.3273081192315406E-3</v>
      </c>
      <c r="F73" s="29">
        <f>$AB$78</f>
        <v>1.7567730316663255E-3</v>
      </c>
      <c r="G73" s="29">
        <f>$AB$102</f>
        <v>-2.2379440095284475E-2</v>
      </c>
      <c r="H73" s="29">
        <f>$AB$126</f>
        <v>2.462460005539624E-2</v>
      </c>
      <c r="I73" s="29">
        <f>$AB$150</f>
        <v>1.8999012722146436E-2</v>
      </c>
      <c r="J73" s="29">
        <f>$AB$174</f>
        <v>-1.9340872907209095E-2</v>
      </c>
      <c r="K73" s="29">
        <f>$AB$198</f>
        <v>-7.9194869257610545E-3</v>
      </c>
      <c r="L73" s="29">
        <f>$AB$222</f>
        <v>-6.9742091341173928E-4</v>
      </c>
      <c r="M73" s="29">
        <f>$AB$246</f>
        <v>2.2741826254126574E-2</v>
      </c>
      <c r="N73" s="29" t="e">
        <f>$AB$270</f>
        <v>#NUM!</v>
      </c>
      <c r="O73" s="28"/>
      <c r="P73" s="28"/>
      <c r="Q73" s="28"/>
      <c r="R73" s="28"/>
      <c r="S73" s="28"/>
      <c r="T73" s="28"/>
      <c r="U73" s="28"/>
      <c r="V73" s="7">
        <v>16</v>
      </c>
      <c r="W73" s="16">
        <f t="shared" si="38"/>
        <v>2408421</v>
      </c>
      <c r="X73" s="7">
        <v>0</v>
      </c>
      <c r="Y73" s="7">
        <v>0</v>
      </c>
      <c r="Z73" s="7">
        <v>0</v>
      </c>
      <c r="AA73" s="7">
        <v>0</v>
      </c>
      <c r="AB73" s="7">
        <v>0</v>
      </c>
      <c r="AC73" s="7">
        <v>0</v>
      </c>
      <c r="AD73" s="7">
        <v>0</v>
      </c>
      <c r="AE73" s="7">
        <v>0</v>
      </c>
      <c r="AF73" s="7">
        <v>0</v>
      </c>
      <c r="AG73" s="7">
        <v>0</v>
      </c>
      <c r="AH73" s="7">
        <v>0</v>
      </c>
      <c r="AI73" s="7">
        <v>0</v>
      </c>
      <c r="AJ73" s="7">
        <v>0</v>
      </c>
      <c r="AK73" s="7">
        <v>0</v>
      </c>
      <c r="AL73" s="7">
        <v>0</v>
      </c>
      <c r="AM73" s="7">
        <f>$W73</f>
        <v>2408421</v>
      </c>
      <c r="AN73" s="7">
        <v>0</v>
      </c>
      <c r="AO73" s="7">
        <v>0</v>
      </c>
      <c r="AP73" s="7">
        <v>0</v>
      </c>
      <c r="AQ73" s="7">
        <v>0</v>
      </c>
      <c r="AS73" s="16"/>
    </row>
    <row r="74" spans="1:65">
      <c r="C74" s="9">
        <v>6</v>
      </c>
      <c r="D74" s="29">
        <f>$AC$24</f>
        <v>1.3508307081497639E-2</v>
      </c>
      <c r="E74" s="29">
        <f>$AC$54</f>
        <v>9.6008310621427118E-3</v>
      </c>
      <c r="F74" s="29">
        <f>$AC$78</f>
        <v>1.4417997364159385E-2</v>
      </c>
      <c r="G74" s="29">
        <f>$AC$102</f>
        <v>-1.595651827416078E-2</v>
      </c>
      <c r="H74" s="29">
        <f>$AC$126</f>
        <v>3.2804584665138359E-2</v>
      </c>
      <c r="I74" s="29">
        <f>$AC$150</f>
        <v>3.0200189891280704E-2</v>
      </c>
      <c r="J74" s="29">
        <f>$AC$174</f>
        <v>4.7153730033102637E-3</v>
      </c>
      <c r="K74" s="29">
        <f>$AC$198</f>
        <v>3.4607150012533339E-3</v>
      </c>
      <c r="L74" s="29">
        <f>$AC$222</f>
        <v>8.3421588017578152E-3</v>
      </c>
      <c r="M74" s="29">
        <f>$AC$246</f>
        <v>2.3121559455983043E-2</v>
      </c>
      <c r="N74" s="29" t="e">
        <f>$AC$270</f>
        <v>#NUM!</v>
      </c>
      <c r="O74" s="28"/>
      <c r="P74" s="28"/>
      <c r="Q74" s="28"/>
      <c r="R74" s="28"/>
      <c r="S74" s="28"/>
      <c r="T74" s="28"/>
      <c r="U74" s="28"/>
      <c r="V74" s="7">
        <v>17</v>
      </c>
      <c r="W74" s="16">
        <f t="shared" si="38"/>
        <v>2536602</v>
      </c>
      <c r="X74" s="7">
        <v>0</v>
      </c>
      <c r="Y74" s="7">
        <v>0</v>
      </c>
      <c r="Z74" s="7">
        <v>0</v>
      </c>
      <c r="AA74" s="7">
        <v>0</v>
      </c>
      <c r="AB74" s="7">
        <v>0</v>
      </c>
      <c r="AC74" s="7">
        <v>0</v>
      </c>
      <c r="AD74" s="7">
        <v>0</v>
      </c>
      <c r="AE74" s="7">
        <v>0</v>
      </c>
      <c r="AF74" s="7">
        <v>0</v>
      </c>
      <c r="AG74" s="7">
        <v>0</v>
      </c>
      <c r="AH74" s="7">
        <v>0</v>
      </c>
      <c r="AI74" s="7">
        <v>0</v>
      </c>
      <c r="AJ74" s="7">
        <v>0</v>
      </c>
      <c r="AK74" s="7">
        <v>0</v>
      </c>
      <c r="AL74" s="7">
        <v>0</v>
      </c>
      <c r="AM74" s="7">
        <v>0</v>
      </c>
      <c r="AN74" s="7">
        <f>$W74</f>
        <v>2536602</v>
      </c>
      <c r="AO74" s="7">
        <v>0</v>
      </c>
      <c r="AP74" s="7">
        <v>0</v>
      </c>
      <c r="AQ74" s="7">
        <v>0</v>
      </c>
      <c r="AS74" s="16"/>
    </row>
    <row r="75" spans="1:65">
      <c r="C75" s="9">
        <v>7</v>
      </c>
      <c r="D75" s="29">
        <f>$AD$24</f>
        <v>2.4693623234830486E-2</v>
      </c>
      <c r="E75" s="29">
        <f>$AD$54</f>
        <v>1.5873849343426061E-2</v>
      </c>
      <c r="F75" s="29">
        <f>$AD$78</f>
        <v>2.5328028871787645E-2</v>
      </c>
      <c r="G75" s="29">
        <f>$AD$102</f>
        <v>0</v>
      </c>
      <c r="H75" s="29">
        <f>$AD$126</f>
        <v>3.704283441945333E-2</v>
      </c>
      <c r="I75" s="29">
        <f>$AD$150</f>
        <v>3.3999630771348377E-2</v>
      </c>
      <c r="J75" s="29">
        <f>$AD$174</f>
        <v>3.3960062279687619E-2</v>
      </c>
      <c r="K75" s="29">
        <f>$AD$198</f>
        <v>2.4015620518123892E-2</v>
      </c>
      <c r="L75" s="29">
        <f>$AD$222</f>
        <v>2.3464425378637133E-2</v>
      </c>
      <c r="M75" s="29">
        <f>$AD$246</f>
        <v>2.3554385182254389E-2</v>
      </c>
      <c r="N75" s="29" t="e">
        <f>$AD$270</f>
        <v>#NUM!</v>
      </c>
      <c r="O75" s="28"/>
      <c r="P75" s="28"/>
      <c r="Q75" s="28"/>
      <c r="R75" s="28"/>
      <c r="S75" s="28"/>
      <c r="T75" s="28"/>
      <c r="U75" s="28"/>
      <c r="V75" s="7">
        <v>18</v>
      </c>
      <c r="W75" s="16">
        <f t="shared" si="38"/>
        <v>2671811</v>
      </c>
      <c r="X75" s="7">
        <v>0</v>
      </c>
      <c r="Y75" s="7">
        <v>0</v>
      </c>
      <c r="Z75" s="7">
        <v>0</v>
      </c>
      <c r="AA75" s="7">
        <v>0</v>
      </c>
      <c r="AB75" s="7">
        <v>0</v>
      </c>
      <c r="AC75" s="7">
        <v>0</v>
      </c>
      <c r="AD75" s="7">
        <v>0</v>
      </c>
      <c r="AE75" s="7">
        <v>0</v>
      </c>
      <c r="AF75" s="7">
        <v>0</v>
      </c>
      <c r="AG75" s="7">
        <v>0</v>
      </c>
      <c r="AH75" s="7">
        <v>0</v>
      </c>
      <c r="AI75" s="7">
        <v>0</v>
      </c>
      <c r="AJ75" s="7">
        <v>0</v>
      </c>
      <c r="AK75" s="7">
        <v>0</v>
      </c>
      <c r="AL75" s="7">
        <v>0</v>
      </c>
      <c r="AM75" s="7">
        <v>0</v>
      </c>
      <c r="AN75" s="7">
        <v>0</v>
      </c>
      <c r="AO75" s="7">
        <f>$W75</f>
        <v>2671811</v>
      </c>
      <c r="AP75" s="7">
        <v>0</v>
      </c>
      <c r="AQ75" s="7">
        <v>0</v>
      </c>
      <c r="AS75" s="16"/>
    </row>
    <row r="76" spans="1:65">
      <c r="C76" s="9">
        <v>8</v>
      </c>
      <c r="D76" s="29">
        <f>$AE$24</f>
        <v>2.7322877496576803E-2</v>
      </c>
      <c r="E76" s="29">
        <f>$AE$54</f>
        <v>1.889680449296316E-2</v>
      </c>
      <c r="F76" s="29">
        <f>$AE$78</f>
        <v>2.8107127178885527E-2</v>
      </c>
      <c r="G76" s="29">
        <f>$AE$102</f>
        <v>2.3177735708249436E-2</v>
      </c>
      <c r="H76" s="29">
        <f>$AE$126</f>
        <v>4.12906576701495E-2</v>
      </c>
      <c r="I76" s="29">
        <f>$AE$150</f>
        <v>3.87335457893212E-2</v>
      </c>
      <c r="J76" s="29">
        <f>$AE$174</f>
        <v>3.8614807551045294E-2</v>
      </c>
      <c r="K76" s="29">
        <f>$AE$198</f>
        <v>3.2484095290602477E-2</v>
      </c>
      <c r="L76" s="29">
        <f>$AE$222</f>
        <v>3.2376360391307646E-2</v>
      </c>
      <c r="M76" s="29">
        <f>$AE$246</f>
        <v>2.4219447719899367E-2</v>
      </c>
      <c r="N76" s="29" t="e">
        <f>$AE$270</f>
        <v>#NUM!</v>
      </c>
      <c r="O76" s="28"/>
      <c r="P76" s="28"/>
      <c r="Q76" s="28"/>
      <c r="R76" s="28"/>
      <c r="S76" s="28"/>
      <c r="T76" s="28"/>
      <c r="U76" s="28"/>
      <c r="V76" s="7">
        <v>19</v>
      </c>
      <c r="W76" s="16">
        <f t="shared" si="38"/>
        <v>2815019</v>
      </c>
      <c r="X76" s="7">
        <v>0</v>
      </c>
      <c r="Y76" s="7">
        <v>0</v>
      </c>
      <c r="Z76" s="7">
        <v>0</v>
      </c>
      <c r="AA76" s="7">
        <v>0</v>
      </c>
      <c r="AB76" s="7">
        <v>0</v>
      </c>
      <c r="AC76" s="7">
        <v>0</v>
      </c>
      <c r="AD76" s="7">
        <v>0</v>
      </c>
      <c r="AE76" s="7">
        <v>0</v>
      </c>
      <c r="AF76" s="7">
        <v>0</v>
      </c>
      <c r="AG76" s="7">
        <v>0</v>
      </c>
      <c r="AH76" s="7">
        <v>0</v>
      </c>
      <c r="AI76" s="7">
        <v>0</v>
      </c>
      <c r="AJ76" s="7">
        <v>0</v>
      </c>
      <c r="AK76" s="7">
        <v>0</v>
      </c>
      <c r="AL76" s="7">
        <v>0</v>
      </c>
      <c r="AM76" s="7">
        <v>0</v>
      </c>
      <c r="AN76" s="7">
        <v>0</v>
      </c>
      <c r="AO76" s="7">
        <v>0</v>
      </c>
      <c r="AP76" s="7">
        <f>$W76</f>
        <v>2815019</v>
      </c>
      <c r="AQ76" s="7">
        <v>0</v>
      </c>
      <c r="AS76" s="16"/>
    </row>
    <row r="77" spans="1:65">
      <c r="C77" s="9">
        <v>9</v>
      </c>
      <c r="D77" s="29">
        <f>$AF$24</f>
        <v>2.9512111281290165E-2</v>
      </c>
      <c r="E77" s="29">
        <f>$AF$54</f>
        <v>2.2113623766457646E-2</v>
      </c>
      <c r="F77" s="29">
        <f>$AF$78</f>
        <v>3.0345597380314837E-2</v>
      </c>
      <c r="G77" s="29">
        <f>$AF$102</f>
        <v>3.0282603735387603E-2</v>
      </c>
      <c r="H77" s="29">
        <f>$AF$126</f>
        <v>4.1694703310894088E-2</v>
      </c>
      <c r="I77" s="29">
        <f>$AF$150</f>
        <v>3.889965861655309E-2</v>
      </c>
      <c r="J77" s="29">
        <f>$AF$174</f>
        <v>4.2462039931326911E-2</v>
      </c>
      <c r="K77" s="29">
        <f>$AF$198</f>
        <v>4.1580258359682709E-2</v>
      </c>
      <c r="L77" s="29">
        <f>$AF$222</f>
        <v>3.6844086992500191E-2</v>
      </c>
      <c r="M77" s="29">
        <f>$AF$246</f>
        <v>2.4921278084232057E-2</v>
      </c>
      <c r="N77" s="29" t="e">
        <f>$AF$270</f>
        <v>#NUM!</v>
      </c>
      <c r="O77" s="28"/>
      <c r="P77" s="28"/>
      <c r="Q77" s="28"/>
      <c r="R77" s="28"/>
      <c r="S77" s="28"/>
      <c r="T77" s="28"/>
      <c r="U77" s="28"/>
      <c r="V77" s="7">
        <v>20</v>
      </c>
      <c r="W77" s="16">
        <f t="shared" si="38"/>
        <v>2960300</v>
      </c>
      <c r="X77" s="7">
        <v>0</v>
      </c>
      <c r="Y77" s="7">
        <v>0</v>
      </c>
      <c r="Z77" s="7">
        <v>0</v>
      </c>
      <c r="AA77" s="7">
        <v>0</v>
      </c>
      <c r="AB77" s="7">
        <v>0</v>
      </c>
      <c r="AC77" s="7">
        <v>0</v>
      </c>
      <c r="AD77" s="7">
        <v>0</v>
      </c>
      <c r="AE77" s="7">
        <v>0</v>
      </c>
      <c r="AF77" s="7">
        <v>0</v>
      </c>
      <c r="AG77" s="7">
        <v>0</v>
      </c>
      <c r="AH77" s="7">
        <v>0</v>
      </c>
      <c r="AI77" s="7">
        <v>0</v>
      </c>
      <c r="AJ77" s="7">
        <v>0</v>
      </c>
      <c r="AK77" s="7">
        <v>0</v>
      </c>
      <c r="AL77" s="7">
        <v>0</v>
      </c>
      <c r="AM77" s="7">
        <v>0</v>
      </c>
      <c r="AN77" s="7">
        <v>0</v>
      </c>
      <c r="AO77" s="7">
        <v>0</v>
      </c>
      <c r="AP77" s="7">
        <v>0</v>
      </c>
      <c r="AQ77" s="7">
        <f>$W77</f>
        <v>2960300</v>
      </c>
      <c r="AS77" s="16"/>
    </row>
    <row r="78" spans="1:65">
      <c r="C78" s="9">
        <v>10</v>
      </c>
      <c r="D78" s="29">
        <f>$AG$24</f>
        <v>3.3321141878964067E-2</v>
      </c>
      <c r="E78" s="29">
        <f>$AG$54</f>
        <v>3.4253777553944209E-2</v>
      </c>
      <c r="F78" s="29">
        <f>$AG$78</f>
        <v>3.4241622522706239E-2</v>
      </c>
      <c r="G78" s="29">
        <f>$AG$102</f>
        <v>3.6760761191148017E-2</v>
      </c>
      <c r="H78" s="29">
        <f>$AG$126</f>
        <v>4.4478856448161519E-2</v>
      </c>
      <c r="I78" s="29">
        <f>$AG$150</f>
        <v>3.9320234024265988E-2</v>
      </c>
      <c r="J78" s="29">
        <f>$AG$174</f>
        <v>4.6553316109034348E-2</v>
      </c>
      <c r="K78" s="29">
        <f>$AG$198</f>
        <v>4.1486964245903479E-2</v>
      </c>
      <c r="L78" s="29">
        <f>$AG$222</f>
        <v>4.0492211297985525E-2</v>
      </c>
      <c r="M78" s="29">
        <f>$AG$246</f>
        <v>2.571165823858812E-2</v>
      </c>
      <c r="N78" s="29" t="e">
        <f>$AG$270</f>
        <v>#NUM!</v>
      </c>
      <c r="O78" s="28"/>
      <c r="P78" s="28"/>
      <c r="Q78" s="28"/>
      <c r="R78" s="28"/>
      <c r="S78" s="28"/>
      <c r="T78" s="28"/>
      <c r="U78" s="28"/>
      <c r="V78" s="7" t="s">
        <v>51</v>
      </c>
      <c r="X78" s="27">
        <f>IRR(X57:X77)</f>
        <v>-0.20002402400528529</v>
      </c>
      <c r="Y78" s="27">
        <f t="shared" ref="Y78:AQ78" si="66">IRR(Y57:Y77)</f>
        <v>-9.3409860620991658E-2</v>
      </c>
      <c r="Z78" s="27">
        <f t="shared" si="66"/>
        <v>-5.3977700383120553E-2</v>
      </c>
      <c r="AA78" s="27">
        <f t="shared" si="66"/>
        <v>-3.2692930933847064E-2</v>
      </c>
      <c r="AB78" s="27">
        <f t="shared" si="66"/>
        <v>1.7567730316663255E-3</v>
      </c>
      <c r="AC78" s="27">
        <f t="shared" si="66"/>
        <v>1.4417997364159385E-2</v>
      </c>
      <c r="AD78" s="27">
        <f t="shared" si="66"/>
        <v>2.5328028871787645E-2</v>
      </c>
      <c r="AE78" s="27">
        <f t="shared" si="66"/>
        <v>2.8107127178885527E-2</v>
      </c>
      <c r="AF78" s="27">
        <f t="shared" si="66"/>
        <v>3.0345597380314837E-2</v>
      </c>
      <c r="AG78" s="27">
        <f t="shared" si="66"/>
        <v>3.4241622522706239E-2</v>
      </c>
      <c r="AH78" s="27">
        <f t="shared" si="66"/>
        <v>3.4918299261554209E-2</v>
      </c>
      <c r="AI78" s="27">
        <f t="shared" si="66"/>
        <v>3.5586029490367155E-2</v>
      </c>
      <c r="AJ78" s="27">
        <f t="shared" si="66"/>
        <v>3.6940327088450298E-2</v>
      </c>
      <c r="AK78" s="27">
        <f t="shared" si="66"/>
        <v>3.8120602695244754E-2</v>
      </c>
      <c r="AL78" s="27">
        <f t="shared" si="66"/>
        <v>3.9338944875294102E-2</v>
      </c>
      <c r="AM78" s="27">
        <f t="shared" si="66"/>
        <v>4.0193639784425361E-2</v>
      </c>
      <c r="AN78" s="27">
        <f t="shared" si="66"/>
        <v>4.0955533535625976E-2</v>
      </c>
      <c r="AO78" s="27">
        <f t="shared" si="66"/>
        <v>4.1637701732379906E-2</v>
      </c>
      <c r="AP78" s="27">
        <f t="shared" si="66"/>
        <v>4.2263875952236463E-2</v>
      </c>
      <c r="AQ78" s="27">
        <f t="shared" si="66"/>
        <v>4.2729165716674178E-2</v>
      </c>
      <c r="AT78" s="27"/>
      <c r="AU78" s="27"/>
      <c r="AV78" s="27"/>
      <c r="AW78" s="27"/>
      <c r="AX78" s="27"/>
      <c r="AY78" s="27"/>
      <c r="AZ78" s="27"/>
      <c r="BA78" s="27"/>
      <c r="BB78" s="27"/>
      <c r="BC78" s="27"/>
      <c r="BD78" s="27"/>
      <c r="BE78" s="27"/>
      <c r="BF78" s="27"/>
      <c r="BG78" s="27"/>
      <c r="BH78" s="27"/>
      <c r="BI78" s="27"/>
      <c r="BJ78" s="27"/>
      <c r="BK78" s="27"/>
      <c r="BL78" s="27"/>
      <c r="BM78" s="27"/>
    </row>
    <row r="79" spans="1:65">
      <c r="C79" s="9">
        <v>11</v>
      </c>
      <c r="D79" s="29">
        <f>$AH$24</f>
        <v>3.3878395534069794E-2</v>
      </c>
      <c r="E79" s="29">
        <f>$AH$54</f>
        <v>3.6576253509426282E-2</v>
      </c>
      <c r="F79" s="29">
        <f>$AH$78</f>
        <v>3.4918299261554209E-2</v>
      </c>
      <c r="G79" s="29">
        <f>$AH$102</f>
        <v>3.8745887604702656E-2</v>
      </c>
      <c r="H79" s="29">
        <f>$AH$126</f>
        <v>4.4231745885382923E-2</v>
      </c>
      <c r="I79" s="29">
        <f>$AH$150</f>
        <v>3.9699996805321769E-2</v>
      </c>
      <c r="J79" s="29">
        <f>$AH$174</f>
        <v>4.6584251287688838E-2</v>
      </c>
      <c r="K79" s="29">
        <f>$AH$198</f>
        <v>4.1568497098035229E-2</v>
      </c>
      <c r="L79" s="29">
        <f>$AH$222</f>
        <v>4.2096110601087977E-2</v>
      </c>
      <c r="M79" s="29">
        <f>$AH$246</f>
        <v>2.744998589470482E-2</v>
      </c>
      <c r="N79" s="29" t="e">
        <f>$AH$270</f>
        <v>#NUM!</v>
      </c>
      <c r="O79" s="28"/>
      <c r="P79" s="28"/>
      <c r="Q79" s="28"/>
      <c r="R79" s="28"/>
      <c r="S79" s="28"/>
      <c r="T79" s="28"/>
      <c r="U79" s="28"/>
      <c r="V79" s="13" t="s">
        <v>74</v>
      </c>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c r="AX79" s="13"/>
      <c r="AY79" s="13"/>
      <c r="AZ79" s="13"/>
      <c r="BA79" s="13"/>
      <c r="BB79" s="13"/>
      <c r="BC79" s="13"/>
      <c r="BD79" s="13"/>
      <c r="BE79" s="13"/>
      <c r="BF79" s="13"/>
      <c r="BG79" s="13"/>
      <c r="BH79" s="13"/>
      <c r="BI79" s="13"/>
      <c r="BJ79" s="13"/>
      <c r="BK79" s="13"/>
      <c r="BL79" s="13"/>
      <c r="BM79" s="13"/>
    </row>
    <row r="80" spans="1:65">
      <c r="C80" s="9">
        <v>12</v>
      </c>
      <c r="D80" s="29">
        <f>$AI$24</f>
        <v>3.4685773773796225E-2</v>
      </c>
      <c r="E80" s="29">
        <f>$AI$54</f>
        <v>3.8224293884938199E-2</v>
      </c>
      <c r="F80" s="29">
        <f>$AI$78</f>
        <v>3.5586029490367155E-2</v>
      </c>
      <c r="G80" s="29">
        <f>$AI$102</f>
        <v>4.0451171853305157E-2</v>
      </c>
      <c r="H80" s="29">
        <f>$AI$126</f>
        <v>4.4062900228253099E-2</v>
      </c>
      <c r="I80" s="29">
        <f>$AI$150</f>
        <v>4.004981156667009E-2</v>
      </c>
      <c r="J80" s="29">
        <f>$AI$174</f>
        <v>4.6727943664922611E-2</v>
      </c>
      <c r="K80" s="29">
        <f>$AI$198</f>
        <v>4.1713083702100251E-2</v>
      </c>
      <c r="L80" s="29">
        <f>$AI$222</f>
        <v>4.3432219169020625E-2</v>
      </c>
      <c r="M80" s="29">
        <f>$AI$246</f>
        <v>2.9228602431228268E-2</v>
      </c>
      <c r="N80" s="29" t="e">
        <f>$AI$270</f>
        <v>#NUM!</v>
      </c>
      <c r="O80" s="28"/>
      <c r="P80" s="28"/>
      <c r="Q80" s="28"/>
      <c r="R80" s="28"/>
      <c r="S80" s="28"/>
      <c r="T80" s="28"/>
      <c r="U80" s="28"/>
      <c r="V80" s="7" t="s">
        <v>66</v>
      </c>
      <c r="W80" s="7" t="s">
        <v>52</v>
      </c>
      <c r="X80" s="7">
        <v>1</v>
      </c>
      <c r="Y80" s="7">
        <v>2</v>
      </c>
      <c r="Z80" s="7">
        <v>3</v>
      </c>
      <c r="AA80" s="7">
        <v>4</v>
      </c>
      <c r="AB80" s="7">
        <v>5</v>
      </c>
      <c r="AC80" s="7">
        <v>6</v>
      </c>
      <c r="AD80" s="7">
        <v>7</v>
      </c>
      <c r="AE80" s="7">
        <v>8</v>
      </c>
      <c r="AF80" s="7">
        <v>9</v>
      </c>
      <c r="AG80" s="7">
        <v>10</v>
      </c>
      <c r="AH80" s="7">
        <v>11</v>
      </c>
      <c r="AI80" s="7">
        <v>12</v>
      </c>
      <c r="AJ80" s="7">
        <v>13</v>
      </c>
      <c r="AK80" s="7">
        <v>14</v>
      </c>
      <c r="AL80" s="7">
        <v>15</v>
      </c>
      <c r="AM80" s="7">
        <v>16</v>
      </c>
      <c r="AN80" s="7">
        <v>17</v>
      </c>
      <c r="AO80" s="7">
        <v>18</v>
      </c>
      <c r="AP80" s="7">
        <v>19</v>
      </c>
      <c r="AQ80" s="7">
        <v>20</v>
      </c>
    </row>
    <row r="81" spans="3:46">
      <c r="C81" s="9">
        <v>13</v>
      </c>
      <c r="D81" s="29">
        <f>$AJ$24</f>
        <v>3.6246902143182158E-2</v>
      </c>
      <c r="E81" s="29">
        <f>$AJ$54</f>
        <v>3.9910605715745895E-2</v>
      </c>
      <c r="F81" s="29">
        <f>$AJ$78</f>
        <v>3.6940327088450298E-2</v>
      </c>
      <c r="G81" s="29">
        <f>$AJ$102</f>
        <v>4.1932991985582868E-2</v>
      </c>
      <c r="H81" s="29">
        <f>$AJ$126</f>
        <v>4.3935851323845254E-2</v>
      </c>
      <c r="I81" s="29">
        <f>$AJ$150</f>
        <v>4.0350060120079023E-2</v>
      </c>
      <c r="J81" s="29">
        <f>$AJ$174</f>
        <v>4.6963201087929063E-2</v>
      </c>
      <c r="K81" s="29">
        <f>$AJ$198</f>
        <v>4.2200172391127833E-2</v>
      </c>
      <c r="L81" s="29">
        <f>$AJ$222</f>
        <v>4.4563379302838602E-2</v>
      </c>
      <c r="M81" s="29">
        <f>$AJ$246</f>
        <v>3.099056258843258E-2</v>
      </c>
      <c r="N81" s="29" t="e">
        <f>$AJ$270</f>
        <v>#NUM!</v>
      </c>
      <c r="O81" s="28"/>
      <c r="P81" s="28"/>
      <c r="Q81" s="28"/>
      <c r="R81" s="28"/>
      <c r="S81" s="28"/>
      <c r="T81" s="28"/>
      <c r="U81" s="28"/>
      <c r="V81" s="7">
        <v>0</v>
      </c>
      <c r="W81" s="14">
        <f t="shared" ref="W81:W101" si="67">G17</f>
        <v>1128205</v>
      </c>
      <c r="X81" s="14">
        <f>-G13</f>
        <v>-1282051</v>
      </c>
      <c r="Y81" s="7">
        <f>X81</f>
        <v>-1282051</v>
      </c>
      <c r="Z81" s="7">
        <f t="shared" ref="Z81" si="68">Y81</f>
        <v>-1282051</v>
      </c>
      <c r="AA81" s="7">
        <f t="shared" ref="AA81" si="69">Z81</f>
        <v>-1282051</v>
      </c>
      <c r="AB81" s="7">
        <f t="shared" ref="AB81" si="70">AA81</f>
        <v>-1282051</v>
      </c>
      <c r="AC81" s="7">
        <f t="shared" ref="AC81" si="71">AB81</f>
        <v>-1282051</v>
      </c>
      <c r="AD81" s="7">
        <f t="shared" ref="AD81" si="72">AC81</f>
        <v>-1282051</v>
      </c>
      <c r="AE81" s="7">
        <f t="shared" ref="AE81" si="73">AD81</f>
        <v>-1282051</v>
      </c>
      <c r="AF81" s="7">
        <f t="shared" ref="AF81" si="74">AE81</f>
        <v>-1282051</v>
      </c>
      <c r="AG81" s="7">
        <f t="shared" ref="AG81" si="75">AF81</f>
        <v>-1282051</v>
      </c>
      <c r="AH81" s="7">
        <f t="shared" ref="AH81" si="76">AG81</f>
        <v>-1282051</v>
      </c>
      <c r="AI81" s="7">
        <f t="shared" ref="AI81" si="77">AH81</f>
        <v>-1282051</v>
      </c>
      <c r="AJ81" s="7">
        <f t="shared" ref="AJ81" si="78">AI81</f>
        <v>-1282051</v>
      </c>
      <c r="AK81" s="7">
        <f t="shared" ref="AK81" si="79">AJ81</f>
        <v>-1282051</v>
      </c>
      <c r="AL81" s="7">
        <f t="shared" ref="AL81" si="80">AK81</f>
        <v>-1282051</v>
      </c>
      <c r="AM81" s="7">
        <f t="shared" ref="AM81" si="81">AL81</f>
        <v>-1282051</v>
      </c>
      <c r="AN81" s="7">
        <f t="shared" ref="AN81" si="82">AM81</f>
        <v>-1282051</v>
      </c>
      <c r="AO81" s="7">
        <f t="shared" ref="AO81" si="83">AN81</f>
        <v>-1282051</v>
      </c>
      <c r="AP81" s="7">
        <f t="shared" ref="AP81" si="84">AO81</f>
        <v>-1282051</v>
      </c>
      <c r="AQ81" s="7">
        <f t="shared" ref="AQ81" si="85">AP81</f>
        <v>-1282051</v>
      </c>
      <c r="AS81" s="14"/>
      <c r="AT81" s="14"/>
    </row>
    <row r="82" spans="3:46">
      <c r="C82" s="9">
        <v>14</v>
      </c>
      <c r="D82" s="29">
        <f>$AK$24</f>
        <v>3.6677348293322032E-2</v>
      </c>
      <c r="E82" s="29">
        <f>$AK$54</f>
        <v>4.1522980431473622E-2</v>
      </c>
      <c r="F82" s="29">
        <f>$AK$78</f>
        <v>3.8120602695244754E-2</v>
      </c>
      <c r="G82" s="29">
        <f>$AK$102</f>
        <v>4.3237995109989713E-2</v>
      </c>
      <c r="H82" s="29">
        <f>$AK$126</f>
        <v>4.3877645042570856E-2</v>
      </c>
      <c r="I82" s="29">
        <f>$AK$150</f>
        <v>4.0630000936493271E-2</v>
      </c>
      <c r="J82" s="29">
        <f>$AK$174</f>
        <v>4.7171359296231063E-2</v>
      </c>
      <c r="K82" s="29">
        <f>$AK$198</f>
        <v>4.2755174611920577E-2</v>
      </c>
      <c r="L82" s="29">
        <f>$AK$222</f>
        <v>4.5533548685691816E-2</v>
      </c>
      <c r="M82" s="29">
        <f>$AK$246</f>
        <v>3.2744360996345812E-2</v>
      </c>
      <c r="N82" s="29" t="e">
        <f>$AK$270</f>
        <v>#NUM!</v>
      </c>
      <c r="O82" s="28"/>
      <c r="P82" s="28"/>
      <c r="Q82" s="28"/>
      <c r="R82" s="28"/>
      <c r="S82" s="28"/>
      <c r="T82" s="28"/>
      <c r="U82" s="28"/>
      <c r="V82" s="7">
        <v>1</v>
      </c>
      <c r="W82" s="14">
        <f t="shared" si="67"/>
        <v>1128205</v>
      </c>
      <c r="X82" s="7">
        <f>$W82</f>
        <v>1128205</v>
      </c>
      <c r="Y82" s="7">
        <v>0</v>
      </c>
      <c r="Z82" s="7">
        <v>0</v>
      </c>
      <c r="AA82" s="7">
        <v>0</v>
      </c>
      <c r="AB82" s="7">
        <v>0</v>
      </c>
      <c r="AC82" s="7">
        <v>0</v>
      </c>
      <c r="AD82" s="7">
        <v>0</v>
      </c>
      <c r="AE82" s="7">
        <v>0</v>
      </c>
      <c r="AF82" s="7">
        <v>0</v>
      </c>
      <c r="AG82" s="7">
        <v>0</v>
      </c>
      <c r="AH82" s="7">
        <v>0</v>
      </c>
      <c r="AI82" s="7">
        <v>0</v>
      </c>
      <c r="AJ82" s="7">
        <v>0</v>
      </c>
      <c r="AK82" s="7">
        <v>0</v>
      </c>
      <c r="AL82" s="7">
        <v>0</v>
      </c>
      <c r="AM82" s="7">
        <v>0</v>
      </c>
      <c r="AN82" s="7">
        <v>0</v>
      </c>
      <c r="AO82" s="7">
        <v>0</v>
      </c>
      <c r="AP82" s="7">
        <v>0</v>
      </c>
      <c r="AQ82" s="7">
        <v>0</v>
      </c>
      <c r="AS82" s="14"/>
    </row>
    <row r="83" spans="3:46">
      <c r="C83" s="9">
        <v>15</v>
      </c>
      <c r="D83" s="29">
        <f>$AL$24</f>
        <v>3.7900147338142176E-2</v>
      </c>
      <c r="E83" s="29">
        <f>$AL$54</f>
        <v>4.274493219834441E-2</v>
      </c>
      <c r="F83" s="29">
        <f>$AL$78</f>
        <v>3.9338944875294102E-2</v>
      </c>
      <c r="G83" s="29">
        <f>$AL$102</f>
        <v>4.4389728132336881E-2</v>
      </c>
      <c r="H83" s="29">
        <f>$AL$126</f>
        <v>4.383360827262317E-2</v>
      </c>
      <c r="I83" s="29">
        <f>$AL$150</f>
        <v>4.089982263887193E-2</v>
      </c>
      <c r="J83" s="29">
        <f>$AL$174</f>
        <v>4.7374542109254625E-2</v>
      </c>
      <c r="K83" s="29">
        <f>$AL$198</f>
        <v>4.3414185765909163E-2</v>
      </c>
      <c r="L83" s="29">
        <f>$AL$222</f>
        <v>4.637546301615969E-2</v>
      </c>
      <c r="M83" s="29">
        <f>$AL$246</f>
        <v>3.4719868815727528E-2</v>
      </c>
      <c r="N83" s="29" t="e">
        <f>$AL$270</f>
        <v>#NUM!</v>
      </c>
      <c r="O83" s="28"/>
      <c r="P83" s="28"/>
      <c r="Q83" s="28"/>
      <c r="R83" s="28"/>
      <c r="S83" s="28"/>
      <c r="T83" s="28"/>
      <c r="U83" s="28"/>
      <c r="V83" s="7">
        <v>2</v>
      </c>
      <c r="W83" s="14">
        <f t="shared" si="67"/>
        <v>1128205</v>
      </c>
      <c r="X83" s="7">
        <v>0</v>
      </c>
      <c r="Y83" s="7">
        <f>$W83</f>
        <v>1128205</v>
      </c>
      <c r="Z83" s="7">
        <v>0</v>
      </c>
      <c r="AA83" s="7">
        <v>0</v>
      </c>
      <c r="AB83" s="7">
        <v>0</v>
      </c>
      <c r="AC83" s="7">
        <v>0</v>
      </c>
      <c r="AD83" s="7">
        <v>0</v>
      </c>
      <c r="AE83" s="7">
        <v>0</v>
      </c>
      <c r="AF83" s="7">
        <v>0</v>
      </c>
      <c r="AG83" s="7">
        <v>0</v>
      </c>
      <c r="AH83" s="7">
        <v>0</v>
      </c>
      <c r="AI83" s="7">
        <v>0</v>
      </c>
      <c r="AJ83" s="7">
        <v>0</v>
      </c>
      <c r="AK83" s="7">
        <v>0</v>
      </c>
      <c r="AL83" s="7">
        <v>0</v>
      </c>
      <c r="AM83" s="7">
        <v>0</v>
      </c>
      <c r="AN83" s="7">
        <v>0</v>
      </c>
      <c r="AO83" s="7">
        <v>0</v>
      </c>
      <c r="AP83" s="7">
        <v>0</v>
      </c>
      <c r="AQ83" s="7">
        <v>0</v>
      </c>
      <c r="AS83" s="14"/>
    </row>
    <row r="84" spans="3:46">
      <c r="C84" s="9">
        <v>16</v>
      </c>
      <c r="D84" s="29">
        <f>$AM$24</f>
        <v>3.8728404828586305E-2</v>
      </c>
      <c r="E84" s="29">
        <f>$AM$54</f>
        <v>4.4187770552266192E-2</v>
      </c>
      <c r="F84" s="29">
        <f>$AM$78</f>
        <v>4.0193639784425361E-2</v>
      </c>
      <c r="G84" s="29">
        <f>$AM$102</f>
        <v>4.5423599745829213E-2</v>
      </c>
      <c r="H84" s="29">
        <f>$AM$126</f>
        <v>4.375500370592289E-2</v>
      </c>
      <c r="I84" s="29">
        <f>$AM$150</f>
        <v>4.1160238363323831E-2</v>
      </c>
      <c r="J84" s="29">
        <f>$AM$174</f>
        <v>4.7561543441916321E-2</v>
      </c>
      <c r="K84" s="29">
        <f>$AM$198</f>
        <v>4.3794494747162238E-2</v>
      </c>
      <c r="L84" s="29">
        <f>$AM$222</f>
        <v>4.7048038355929744E-2</v>
      </c>
      <c r="M84" s="29">
        <f>$AM$246</f>
        <v>3.6469898485685937E-2</v>
      </c>
      <c r="N84" s="29" t="e">
        <f>$AM$270</f>
        <v>#NUM!</v>
      </c>
      <c r="O84" s="28"/>
      <c r="P84" s="28"/>
      <c r="Q84" s="28"/>
      <c r="R84" s="28"/>
      <c r="S84" s="28"/>
      <c r="T84" s="28"/>
      <c r="U84" s="28"/>
      <c r="V84" s="7">
        <v>3</v>
      </c>
      <c r="W84" s="14">
        <f t="shared" si="67"/>
        <v>1132051</v>
      </c>
      <c r="X84" s="7">
        <v>0</v>
      </c>
      <c r="Y84" s="7">
        <v>0</v>
      </c>
      <c r="Z84" s="7">
        <f>$W84</f>
        <v>1132051</v>
      </c>
      <c r="AA84" s="7">
        <v>0</v>
      </c>
      <c r="AB84" s="7">
        <v>0</v>
      </c>
      <c r="AC84" s="7">
        <v>0</v>
      </c>
      <c r="AD84" s="7">
        <v>0</v>
      </c>
      <c r="AE84" s="7">
        <v>0</v>
      </c>
      <c r="AF84" s="7">
        <v>0</v>
      </c>
      <c r="AG84" s="7">
        <v>0</v>
      </c>
      <c r="AH84" s="7">
        <v>0</v>
      </c>
      <c r="AI84" s="7">
        <v>0</v>
      </c>
      <c r="AJ84" s="7">
        <v>0</v>
      </c>
      <c r="AK84" s="7">
        <v>0</v>
      </c>
      <c r="AL84" s="7">
        <v>0</v>
      </c>
      <c r="AM84" s="7">
        <v>0</v>
      </c>
      <c r="AN84" s="7">
        <v>0</v>
      </c>
      <c r="AO84" s="7">
        <v>0</v>
      </c>
      <c r="AP84" s="7">
        <v>0</v>
      </c>
      <c r="AQ84" s="7">
        <v>0</v>
      </c>
      <c r="AS84" s="14"/>
    </row>
    <row r="85" spans="3:46">
      <c r="C85" s="9">
        <v>17</v>
      </c>
      <c r="D85" s="29">
        <f>$AN$24</f>
        <v>3.919248819318577E-2</v>
      </c>
      <c r="E85" s="29">
        <f>$AN$54</f>
        <v>4.5345908431304371E-2</v>
      </c>
      <c r="F85" s="29">
        <f>$AN$78</f>
        <v>4.0955533535625976E-2</v>
      </c>
      <c r="G85" s="29">
        <f>$AN$102</f>
        <v>4.6359929734335559E-2</v>
      </c>
      <c r="H85" s="29">
        <f>$AN$126</f>
        <v>4.3710144287504749E-2</v>
      </c>
      <c r="I85" s="29">
        <f>$AN$150</f>
        <v>4.1410132885659978E-2</v>
      </c>
      <c r="J85" s="29">
        <f>$AN$174</f>
        <v>4.7748472545083409E-2</v>
      </c>
      <c r="K85" s="29">
        <f>$AN$198</f>
        <v>4.4220184690959563E-2</v>
      </c>
      <c r="L85" s="29">
        <f>$AN$222</f>
        <v>4.7635613247819286E-2</v>
      </c>
      <c r="M85" s="29">
        <f>$AN$246</f>
        <v>3.8132027978713401E-2</v>
      </c>
      <c r="N85" s="29" t="e">
        <f>$AN$270</f>
        <v>#NUM!</v>
      </c>
      <c r="O85" s="28"/>
      <c r="P85" s="28"/>
      <c r="Q85" s="28"/>
      <c r="R85" s="28"/>
      <c r="S85" s="28"/>
      <c r="T85" s="28"/>
      <c r="U85" s="28"/>
      <c r="V85" s="7">
        <v>4</v>
      </c>
      <c r="W85" s="14">
        <f t="shared" si="67"/>
        <v>1137179</v>
      </c>
      <c r="X85" s="7">
        <v>0</v>
      </c>
      <c r="Y85" s="7">
        <v>0</v>
      </c>
      <c r="Z85" s="7">
        <v>0</v>
      </c>
      <c r="AA85" s="7">
        <f>$W85</f>
        <v>1137179</v>
      </c>
      <c r="AB85" s="7">
        <v>0</v>
      </c>
      <c r="AC85" s="7">
        <v>0</v>
      </c>
      <c r="AD85" s="7">
        <v>0</v>
      </c>
      <c r="AE85" s="7">
        <v>0</v>
      </c>
      <c r="AF85" s="7">
        <v>0</v>
      </c>
      <c r="AG85" s="7">
        <v>0</v>
      </c>
      <c r="AH85" s="7">
        <v>0</v>
      </c>
      <c r="AI85" s="7">
        <v>0</v>
      </c>
      <c r="AJ85" s="7">
        <v>0</v>
      </c>
      <c r="AK85" s="7">
        <v>0</v>
      </c>
      <c r="AL85" s="7">
        <v>0</v>
      </c>
      <c r="AM85" s="7">
        <v>0</v>
      </c>
      <c r="AN85" s="7">
        <v>0</v>
      </c>
      <c r="AO85" s="7">
        <v>0</v>
      </c>
      <c r="AP85" s="7">
        <v>0</v>
      </c>
      <c r="AQ85" s="7">
        <v>0</v>
      </c>
      <c r="AS85" s="14"/>
    </row>
    <row r="86" spans="3:46">
      <c r="C86" s="9">
        <v>18</v>
      </c>
      <c r="D86" s="29">
        <f>$AO$24</f>
        <v>4.0010653004235452E-2</v>
      </c>
      <c r="E86" s="29">
        <f>$AO$54</f>
        <v>4.6409723440911543E-2</v>
      </c>
      <c r="F86" s="29">
        <f>$AO$78</f>
        <v>4.1637701732379906E-2</v>
      </c>
      <c r="G86" s="29">
        <f>$AO$102</f>
        <v>4.72138149797241E-2</v>
      </c>
      <c r="H86" s="29">
        <f>$AO$126</f>
        <v>4.3664338290736904E-2</v>
      </c>
      <c r="I86" s="29">
        <f>$AO$150</f>
        <v>4.1609971935294698E-2</v>
      </c>
      <c r="J86" s="29">
        <f>$AO$174</f>
        <v>4.794589322392806E-2</v>
      </c>
      <c r="K86" s="29">
        <f>$AO$198</f>
        <v>4.4681891460962131E-2</v>
      </c>
      <c r="L86" s="29">
        <f>$AO$222</f>
        <v>4.8152407912629203E-2</v>
      </c>
      <c r="M86" s="29">
        <f>$AO$246</f>
        <v>3.9746023531470831E-2</v>
      </c>
      <c r="N86" s="29" t="e">
        <f>$AO$270</f>
        <v>#NUM!</v>
      </c>
      <c r="O86" s="28"/>
      <c r="P86" s="28"/>
      <c r="Q86" s="28"/>
      <c r="R86" s="28"/>
      <c r="S86" s="28"/>
      <c r="T86" s="28"/>
      <c r="U86" s="28"/>
      <c r="V86" s="7">
        <v>5</v>
      </c>
      <c r="W86" s="14">
        <f t="shared" si="67"/>
        <v>1144872</v>
      </c>
      <c r="X86" s="7">
        <v>0</v>
      </c>
      <c r="Y86" s="7">
        <v>0</v>
      </c>
      <c r="Z86" s="7">
        <v>0</v>
      </c>
      <c r="AA86" s="7">
        <v>0</v>
      </c>
      <c r="AB86" s="7">
        <f>$W86</f>
        <v>1144872</v>
      </c>
      <c r="AC86" s="7">
        <v>0</v>
      </c>
      <c r="AD86" s="7">
        <v>0</v>
      </c>
      <c r="AE86" s="7">
        <v>0</v>
      </c>
      <c r="AF86" s="7">
        <v>0</v>
      </c>
      <c r="AG86" s="7">
        <v>0</v>
      </c>
      <c r="AH86" s="7">
        <v>0</v>
      </c>
      <c r="AI86" s="7">
        <v>0</v>
      </c>
      <c r="AJ86" s="7">
        <v>0</v>
      </c>
      <c r="AK86" s="7">
        <v>0</v>
      </c>
      <c r="AL86" s="7">
        <v>0</v>
      </c>
      <c r="AM86" s="7">
        <v>0</v>
      </c>
      <c r="AN86" s="7">
        <v>0</v>
      </c>
      <c r="AO86" s="7">
        <v>0</v>
      </c>
      <c r="AP86" s="7">
        <v>0</v>
      </c>
      <c r="AQ86" s="7">
        <v>0</v>
      </c>
      <c r="AS86" s="14"/>
    </row>
    <row r="87" spans="3:46">
      <c r="C87" s="9">
        <v>19</v>
      </c>
      <c r="D87" s="29">
        <f>$AP$24</f>
        <v>4.0500230130396497E-2</v>
      </c>
      <c r="E87" s="29">
        <f>$AP$54</f>
        <v>4.7842263638144589E-2</v>
      </c>
      <c r="F87" s="29">
        <f>$AP$78</f>
        <v>4.2263875952236463E-2</v>
      </c>
      <c r="G87" s="29">
        <f>$AP$102</f>
        <v>4.7997424403603217E-2</v>
      </c>
      <c r="H87" s="29">
        <f>$AP$126</f>
        <v>4.3635201430993531E-2</v>
      </c>
      <c r="I87" s="29">
        <f>$AP$150</f>
        <v>4.174002412283806E-2</v>
      </c>
      <c r="J87" s="29">
        <f>$AP$174</f>
        <v>4.8132692597794291E-2</v>
      </c>
      <c r="K87" s="29">
        <f>$AP$198</f>
        <v>4.5171497782787728E-2</v>
      </c>
      <c r="L87" s="29">
        <f>$AP$222</f>
        <v>4.8609991560030874E-2</v>
      </c>
      <c r="M87" s="29">
        <f>$AP$246</f>
        <v>4.1309048385719915E-2</v>
      </c>
      <c r="N87" s="29" t="e">
        <f>$AP$270</f>
        <v>#NUM!</v>
      </c>
      <c r="O87" s="28"/>
      <c r="P87" s="28"/>
      <c r="Q87" s="28"/>
      <c r="R87" s="28"/>
      <c r="S87" s="28"/>
      <c r="T87" s="28"/>
      <c r="U87" s="28"/>
      <c r="V87" s="7">
        <v>6</v>
      </c>
      <c r="W87" s="14">
        <f t="shared" si="67"/>
        <v>1164102</v>
      </c>
      <c r="X87" s="7">
        <v>0</v>
      </c>
      <c r="Y87" s="7">
        <v>0</v>
      </c>
      <c r="Z87" s="7">
        <v>0</v>
      </c>
      <c r="AA87" s="7">
        <v>0</v>
      </c>
      <c r="AB87" s="7">
        <v>0</v>
      </c>
      <c r="AC87" s="7">
        <f>$W87</f>
        <v>1164102</v>
      </c>
      <c r="AD87" s="7">
        <v>0</v>
      </c>
      <c r="AE87" s="7">
        <v>0</v>
      </c>
      <c r="AF87" s="7">
        <v>0</v>
      </c>
      <c r="AG87" s="7">
        <v>0</v>
      </c>
      <c r="AH87" s="7">
        <v>0</v>
      </c>
      <c r="AI87" s="7">
        <v>0</v>
      </c>
      <c r="AJ87" s="7">
        <v>0</v>
      </c>
      <c r="AK87" s="7">
        <v>0</v>
      </c>
      <c r="AL87" s="7">
        <v>0</v>
      </c>
      <c r="AM87" s="7">
        <v>0</v>
      </c>
      <c r="AN87" s="7">
        <v>0</v>
      </c>
      <c r="AO87" s="7">
        <v>0</v>
      </c>
      <c r="AP87" s="7">
        <v>0</v>
      </c>
      <c r="AQ87" s="7">
        <v>0</v>
      </c>
      <c r="AS87" s="14"/>
    </row>
    <row r="88" spans="3:46">
      <c r="C88" s="9">
        <v>20</v>
      </c>
      <c r="D88" s="29">
        <f>$AQ$24</f>
        <v>4.1308492648750805E-2</v>
      </c>
      <c r="E88" s="29">
        <f>$AQ$54</f>
        <v>5.0252656937027407E-2</v>
      </c>
      <c r="F88" s="29">
        <f>$AQ$78</f>
        <v>4.2729165716674178E-2</v>
      </c>
      <c r="G88" s="29">
        <f>$AQ$102</f>
        <v>4.9091666911178056E-2</v>
      </c>
      <c r="H88" s="29">
        <f>$AQ$126</f>
        <v>4.3638438923536915E-2</v>
      </c>
      <c r="I88" s="29">
        <f>$AQ$150</f>
        <v>4.1800011634682388E-2</v>
      </c>
      <c r="J88" s="29">
        <f>$AQ$174</f>
        <v>4.8320052198096208E-2</v>
      </c>
      <c r="K88" s="29">
        <f>$AQ$198</f>
        <v>4.566284434271739E-2</v>
      </c>
      <c r="L88" s="29">
        <f>$AQ$222</f>
        <v>4.9017983310199353E-2</v>
      </c>
      <c r="M88" s="29">
        <f>$AQ$246</f>
        <v>4.2816602052614838E-2</v>
      </c>
      <c r="N88" s="29" t="e">
        <f>$AQ$270</f>
        <v>#NUM!</v>
      </c>
      <c r="O88" s="28"/>
      <c r="P88" s="28"/>
      <c r="Q88" s="28"/>
      <c r="R88" s="28"/>
      <c r="S88" s="28"/>
      <c r="T88" s="28"/>
      <c r="U88" s="28"/>
      <c r="V88" s="7">
        <v>7</v>
      </c>
      <c r="W88" s="14">
        <f t="shared" si="67"/>
        <v>1282051</v>
      </c>
      <c r="X88" s="7">
        <v>0</v>
      </c>
      <c r="Y88" s="7">
        <v>0</v>
      </c>
      <c r="Z88" s="7">
        <v>0</v>
      </c>
      <c r="AA88" s="7">
        <v>0</v>
      </c>
      <c r="AB88" s="7">
        <v>0</v>
      </c>
      <c r="AC88" s="7">
        <v>0</v>
      </c>
      <c r="AD88" s="7">
        <f>$W88</f>
        <v>1282051</v>
      </c>
      <c r="AE88" s="7">
        <v>0</v>
      </c>
      <c r="AF88" s="7">
        <v>0</v>
      </c>
      <c r="AG88" s="7">
        <v>0</v>
      </c>
      <c r="AH88" s="7">
        <v>0</v>
      </c>
      <c r="AI88" s="7">
        <v>0</v>
      </c>
      <c r="AJ88" s="7">
        <v>0</v>
      </c>
      <c r="AK88" s="7">
        <v>0</v>
      </c>
      <c r="AL88" s="7">
        <v>0</v>
      </c>
      <c r="AM88" s="7">
        <v>0</v>
      </c>
      <c r="AN88" s="7">
        <v>0</v>
      </c>
      <c r="AO88" s="7">
        <v>0</v>
      </c>
      <c r="AP88" s="7">
        <v>0</v>
      </c>
      <c r="AQ88" s="7">
        <v>0</v>
      </c>
      <c r="AS88" s="14"/>
    </row>
    <row r="89" spans="3:46">
      <c r="D89" s="7">
        <v>24</v>
      </c>
      <c r="E89" s="7">
        <f>D89+24</f>
        <v>48</v>
      </c>
      <c r="F89" s="7">
        <f t="shared" ref="F89:N89" si="86">E89+24</f>
        <v>72</v>
      </c>
      <c r="G89" s="7">
        <f t="shared" si="86"/>
        <v>96</v>
      </c>
      <c r="H89" s="7">
        <f t="shared" si="86"/>
        <v>120</v>
      </c>
      <c r="I89" s="7">
        <f t="shared" si="86"/>
        <v>144</v>
      </c>
      <c r="J89" s="7">
        <f t="shared" si="86"/>
        <v>168</v>
      </c>
      <c r="K89" s="7">
        <f t="shared" si="86"/>
        <v>192</v>
      </c>
      <c r="L89" s="7">
        <f t="shared" si="86"/>
        <v>216</v>
      </c>
      <c r="M89" s="7">
        <f t="shared" si="86"/>
        <v>240</v>
      </c>
      <c r="N89" s="7">
        <f t="shared" si="86"/>
        <v>264</v>
      </c>
      <c r="V89" s="7">
        <v>8</v>
      </c>
      <c r="W89" s="14">
        <f t="shared" si="67"/>
        <v>1539976</v>
      </c>
      <c r="X89" s="7">
        <v>0</v>
      </c>
      <c r="Y89" s="7">
        <v>0</v>
      </c>
      <c r="Z89" s="7">
        <v>0</v>
      </c>
      <c r="AA89" s="7">
        <v>0</v>
      </c>
      <c r="AB89" s="7">
        <v>0</v>
      </c>
      <c r="AC89" s="7">
        <v>0</v>
      </c>
      <c r="AD89" s="7">
        <v>0</v>
      </c>
      <c r="AE89" s="7">
        <f>$W89</f>
        <v>1539976</v>
      </c>
      <c r="AF89" s="7">
        <v>0</v>
      </c>
      <c r="AG89" s="7">
        <v>0</v>
      </c>
      <c r="AH89" s="7">
        <v>0</v>
      </c>
      <c r="AI89" s="7">
        <v>0</v>
      </c>
      <c r="AJ89" s="7">
        <v>0</v>
      </c>
      <c r="AK89" s="7">
        <v>0</v>
      </c>
      <c r="AL89" s="7">
        <v>0</v>
      </c>
      <c r="AM89" s="7">
        <v>0</v>
      </c>
      <c r="AN89" s="7">
        <v>0</v>
      </c>
      <c r="AO89" s="7">
        <v>0</v>
      </c>
      <c r="AP89" s="7">
        <v>0</v>
      </c>
      <c r="AQ89" s="7">
        <v>0</v>
      </c>
      <c r="AS89" s="14"/>
    </row>
    <row r="90" spans="3:46">
      <c r="V90" s="7">
        <v>9</v>
      </c>
      <c r="W90" s="14">
        <f t="shared" si="67"/>
        <v>1676921</v>
      </c>
      <c r="X90" s="7">
        <v>0</v>
      </c>
      <c r="Y90" s="7">
        <v>0</v>
      </c>
      <c r="Z90" s="7">
        <v>0</v>
      </c>
      <c r="AA90" s="7">
        <v>0</v>
      </c>
      <c r="AB90" s="7">
        <v>0</v>
      </c>
      <c r="AC90" s="7">
        <v>0</v>
      </c>
      <c r="AD90" s="7">
        <v>0</v>
      </c>
      <c r="AE90" s="7">
        <v>0</v>
      </c>
      <c r="AF90" s="7">
        <f>$W90</f>
        <v>1676921</v>
      </c>
      <c r="AG90" s="7">
        <v>0</v>
      </c>
      <c r="AH90" s="7">
        <v>0</v>
      </c>
      <c r="AI90" s="7">
        <v>0</v>
      </c>
      <c r="AJ90" s="7">
        <v>0</v>
      </c>
      <c r="AK90" s="7">
        <v>0</v>
      </c>
      <c r="AL90" s="7">
        <v>0</v>
      </c>
      <c r="AM90" s="7">
        <v>0</v>
      </c>
      <c r="AN90" s="7">
        <v>0</v>
      </c>
      <c r="AO90" s="7">
        <v>0</v>
      </c>
      <c r="AP90" s="7">
        <v>0</v>
      </c>
      <c r="AQ90" s="7">
        <v>0</v>
      </c>
      <c r="AS90" s="14"/>
    </row>
    <row r="91" spans="3:46">
      <c r="V91" s="7">
        <v>10</v>
      </c>
      <c r="W91" s="14">
        <f t="shared" si="67"/>
        <v>1839462</v>
      </c>
      <c r="X91" s="7">
        <v>0</v>
      </c>
      <c r="Y91" s="7">
        <v>0</v>
      </c>
      <c r="Z91" s="7">
        <v>0</v>
      </c>
      <c r="AA91" s="7">
        <v>0</v>
      </c>
      <c r="AB91" s="7">
        <v>0</v>
      </c>
      <c r="AC91" s="7">
        <v>0</v>
      </c>
      <c r="AD91" s="7">
        <v>0</v>
      </c>
      <c r="AE91" s="7">
        <v>0</v>
      </c>
      <c r="AF91" s="7">
        <v>0</v>
      </c>
      <c r="AG91" s="7">
        <f>$W91</f>
        <v>1839462</v>
      </c>
      <c r="AH91" s="7">
        <v>0</v>
      </c>
      <c r="AI91" s="7">
        <v>0</v>
      </c>
      <c r="AJ91" s="7">
        <v>0</v>
      </c>
      <c r="AK91" s="7">
        <v>0</v>
      </c>
      <c r="AL91" s="7">
        <v>0</v>
      </c>
      <c r="AM91" s="7">
        <v>0</v>
      </c>
      <c r="AN91" s="7">
        <v>0</v>
      </c>
      <c r="AO91" s="7">
        <v>0</v>
      </c>
      <c r="AP91" s="7">
        <v>0</v>
      </c>
      <c r="AQ91" s="7">
        <v>0</v>
      </c>
      <c r="AS91" s="14"/>
    </row>
    <row r="92" spans="3:46">
      <c r="V92" s="7">
        <v>11</v>
      </c>
      <c r="W92" s="14">
        <f t="shared" si="67"/>
        <v>1947636</v>
      </c>
      <c r="X92" s="7">
        <v>0</v>
      </c>
      <c r="Y92" s="7">
        <v>0</v>
      </c>
      <c r="Z92" s="7">
        <v>0</v>
      </c>
      <c r="AA92" s="7">
        <v>0</v>
      </c>
      <c r="AB92" s="7">
        <v>0</v>
      </c>
      <c r="AC92" s="7">
        <v>0</v>
      </c>
      <c r="AD92" s="7">
        <v>0</v>
      </c>
      <c r="AE92" s="7">
        <v>0</v>
      </c>
      <c r="AF92" s="7">
        <v>0</v>
      </c>
      <c r="AG92" s="7">
        <v>0</v>
      </c>
      <c r="AH92" s="7">
        <f>$W92</f>
        <v>1947636</v>
      </c>
      <c r="AI92" s="7">
        <v>0</v>
      </c>
      <c r="AJ92" s="7">
        <v>0</v>
      </c>
      <c r="AK92" s="7">
        <v>0</v>
      </c>
      <c r="AL92" s="7">
        <v>0</v>
      </c>
      <c r="AM92" s="7">
        <v>0</v>
      </c>
      <c r="AN92" s="7">
        <v>0</v>
      </c>
      <c r="AO92" s="7">
        <v>0</v>
      </c>
      <c r="AP92" s="7">
        <v>0</v>
      </c>
      <c r="AQ92" s="7">
        <v>0</v>
      </c>
      <c r="AS92" s="14"/>
    </row>
    <row r="93" spans="3:46">
      <c r="V93" s="7">
        <v>12</v>
      </c>
      <c r="W93" s="14">
        <f t="shared" si="67"/>
        <v>2063316</v>
      </c>
      <c r="X93" s="7">
        <v>0</v>
      </c>
      <c r="Y93" s="7">
        <v>0</v>
      </c>
      <c r="Z93" s="7">
        <v>0</v>
      </c>
      <c r="AA93" s="7">
        <v>0</v>
      </c>
      <c r="AB93" s="7">
        <v>0</v>
      </c>
      <c r="AC93" s="7">
        <v>0</v>
      </c>
      <c r="AD93" s="7">
        <v>0</v>
      </c>
      <c r="AE93" s="7">
        <v>0</v>
      </c>
      <c r="AF93" s="7">
        <v>0</v>
      </c>
      <c r="AG93" s="7">
        <v>0</v>
      </c>
      <c r="AH93" s="7">
        <v>0</v>
      </c>
      <c r="AI93" s="7">
        <f>$W93</f>
        <v>2063316</v>
      </c>
      <c r="AJ93" s="7">
        <v>0</v>
      </c>
      <c r="AK93" s="7">
        <v>0</v>
      </c>
      <c r="AL93" s="7">
        <v>0</v>
      </c>
      <c r="AM93" s="7">
        <v>0</v>
      </c>
      <c r="AN93" s="7">
        <v>0</v>
      </c>
      <c r="AO93" s="7">
        <v>0</v>
      </c>
      <c r="AP93" s="7">
        <v>0</v>
      </c>
      <c r="AQ93" s="7">
        <v>0</v>
      </c>
      <c r="AS93" s="14"/>
    </row>
    <row r="94" spans="3:46">
      <c r="V94" s="7">
        <v>13</v>
      </c>
      <c r="W94" s="14">
        <f t="shared" si="67"/>
        <v>2186868</v>
      </c>
      <c r="X94" s="7">
        <v>0</v>
      </c>
      <c r="Y94" s="7">
        <v>0</v>
      </c>
      <c r="Z94" s="7">
        <v>0</v>
      </c>
      <c r="AA94" s="7">
        <v>0</v>
      </c>
      <c r="AB94" s="7">
        <v>0</v>
      </c>
      <c r="AC94" s="7">
        <v>0</v>
      </c>
      <c r="AD94" s="7">
        <v>0</v>
      </c>
      <c r="AE94" s="7">
        <v>0</v>
      </c>
      <c r="AF94" s="7">
        <v>0</v>
      </c>
      <c r="AG94" s="7">
        <v>0</v>
      </c>
      <c r="AH94" s="7">
        <v>0</v>
      </c>
      <c r="AI94" s="7">
        <v>0</v>
      </c>
      <c r="AJ94" s="7">
        <f>$W94</f>
        <v>2186868</v>
      </c>
      <c r="AK94" s="7">
        <v>0</v>
      </c>
      <c r="AL94" s="7">
        <v>0</v>
      </c>
      <c r="AM94" s="7">
        <v>0</v>
      </c>
      <c r="AN94" s="7">
        <v>0</v>
      </c>
      <c r="AO94" s="7">
        <v>0</v>
      </c>
      <c r="AP94" s="7">
        <v>0</v>
      </c>
      <c r="AQ94" s="7">
        <v>0</v>
      </c>
      <c r="AS94" s="14"/>
    </row>
    <row r="95" spans="3:46">
      <c r="V95" s="7">
        <v>14</v>
      </c>
      <c r="W95" s="14">
        <f t="shared" si="67"/>
        <v>2318851</v>
      </c>
      <c r="X95" s="7">
        <v>0</v>
      </c>
      <c r="Y95" s="7">
        <v>0</v>
      </c>
      <c r="Z95" s="7">
        <v>0</v>
      </c>
      <c r="AA95" s="7">
        <v>0</v>
      </c>
      <c r="AB95" s="7">
        <v>0</v>
      </c>
      <c r="AC95" s="7">
        <v>0</v>
      </c>
      <c r="AD95" s="7">
        <v>0</v>
      </c>
      <c r="AE95" s="7">
        <v>0</v>
      </c>
      <c r="AF95" s="7">
        <v>0</v>
      </c>
      <c r="AG95" s="7">
        <v>0</v>
      </c>
      <c r="AH95" s="7">
        <v>0</v>
      </c>
      <c r="AI95" s="7">
        <v>0</v>
      </c>
      <c r="AJ95" s="7">
        <v>0</v>
      </c>
      <c r="AK95" s="7">
        <f>$W95</f>
        <v>2318851</v>
      </c>
      <c r="AL95" s="7">
        <v>0</v>
      </c>
      <c r="AM95" s="7">
        <v>0</v>
      </c>
      <c r="AN95" s="7">
        <v>0</v>
      </c>
      <c r="AO95" s="7">
        <v>0</v>
      </c>
      <c r="AP95" s="7">
        <v>0</v>
      </c>
      <c r="AQ95" s="7">
        <v>0</v>
      </c>
      <c r="AS95" s="14"/>
    </row>
    <row r="96" spans="3:46">
      <c r="V96" s="7">
        <v>15</v>
      </c>
      <c r="W96" s="14">
        <f t="shared" si="67"/>
        <v>2459485</v>
      </c>
      <c r="X96" s="7">
        <v>0</v>
      </c>
      <c r="Y96" s="7">
        <v>0</v>
      </c>
      <c r="Z96" s="7">
        <v>0</v>
      </c>
      <c r="AA96" s="7">
        <v>0</v>
      </c>
      <c r="AB96" s="7">
        <v>0</v>
      </c>
      <c r="AC96" s="7">
        <v>0</v>
      </c>
      <c r="AD96" s="7">
        <v>0</v>
      </c>
      <c r="AE96" s="7">
        <v>0</v>
      </c>
      <c r="AF96" s="7">
        <v>0</v>
      </c>
      <c r="AG96" s="7">
        <v>0</v>
      </c>
      <c r="AH96" s="7">
        <v>0</v>
      </c>
      <c r="AI96" s="7">
        <v>0</v>
      </c>
      <c r="AJ96" s="7">
        <v>0</v>
      </c>
      <c r="AK96" s="7">
        <v>0</v>
      </c>
      <c r="AL96" s="7">
        <f>$W96</f>
        <v>2459485</v>
      </c>
      <c r="AM96" s="7">
        <v>0</v>
      </c>
      <c r="AN96" s="7">
        <v>0</v>
      </c>
      <c r="AO96" s="7">
        <v>0</v>
      </c>
      <c r="AP96" s="7">
        <v>0</v>
      </c>
      <c r="AQ96" s="7">
        <v>0</v>
      </c>
      <c r="AS96" s="14"/>
    </row>
    <row r="97" spans="22:65">
      <c r="V97" s="7">
        <v>16</v>
      </c>
      <c r="W97" s="14">
        <f t="shared" si="67"/>
        <v>2609649</v>
      </c>
      <c r="X97" s="7">
        <v>0</v>
      </c>
      <c r="Y97" s="7">
        <v>0</v>
      </c>
      <c r="Z97" s="7">
        <v>0</v>
      </c>
      <c r="AA97" s="7">
        <v>0</v>
      </c>
      <c r="AB97" s="7">
        <v>0</v>
      </c>
      <c r="AC97" s="7">
        <v>0</v>
      </c>
      <c r="AD97" s="7">
        <v>0</v>
      </c>
      <c r="AE97" s="7">
        <v>0</v>
      </c>
      <c r="AF97" s="7">
        <v>0</v>
      </c>
      <c r="AG97" s="7">
        <v>0</v>
      </c>
      <c r="AH97" s="7">
        <v>0</v>
      </c>
      <c r="AI97" s="7">
        <v>0</v>
      </c>
      <c r="AJ97" s="7">
        <v>0</v>
      </c>
      <c r="AK97" s="7">
        <v>0</v>
      </c>
      <c r="AL97" s="7">
        <v>0</v>
      </c>
      <c r="AM97" s="7">
        <f>$W97</f>
        <v>2609649</v>
      </c>
      <c r="AN97" s="7">
        <v>0</v>
      </c>
      <c r="AO97" s="7">
        <v>0</v>
      </c>
      <c r="AP97" s="7">
        <v>0</v>
      </c>
      <c r="AQ97" s="7">
        <v>0</v>
      </c>
      <c r="AS97" s="14"/>
    </row>
    <row r="98" spans="22:65">
      <c r="V98" s="7">
        <v>17</v>
      </c>
      <c r="W98" s="14">
        <f t="shared" si="67"/>
        <v>2770027</v>
      </c>
      <c r="X98" s="7">
        <v>0</v>
      </c>
      <c r="Y98" s="7">
        <v>0</v>
      </c>
      <c r="Z98" s="7">
        <v>0</v>
      </c>
      <c r="AA98" s="7">
        <v>0</v>
      </c>
      <c r="AB98" s="7">
        <v>0</v>
      </c>
      <c r="AC98" s="7">
        <v>0</v>
      </c>
      <c r="AD98" s="7">
        <v>0</v>
      </c>
      <c r="AE98" s="7">
        <v>0</v>
      </c>
      <c r="AF98" s="7">
        <v>0</v>
      </c>
      <c r="AG98" s="7">
        <v>0</v>
      </c>
      <c r="AH98" s="7">
        <v>0</v>
      </c>
      <c r="AI98" s="7">
        <v>0</v>
      </c>
      <c r="AJ98" s="7">
        <v>0</v>
      </c>
      <c r="AK98" s="7">
        <v>0</v>
      </c>
      <c r="AL98" s="7">
        <v>0</v>
      </c>
      <c r="AM98" s="7">
        <v>0</v>
      </c>
      <c r="AN98" s="7">
        <f>$W98</f>
        <v>2770027</v>
      </c>
      <c r="AO98" s="7">
        <v>0</v>
      </c>
      <c r="AP98" s="7">
        <v>0</v>
      </c>
      <c r="AQ98" s="7">
        <v>0</v>
      </c>
      <c r="AS98" s="14"/>
    </row>
    <row r="99" spans="22:65">
      <c r="V99" s="7">
        <v>18</v>
      </c>
      <c r="W99" s="14">
        <f t="shared" si="67"/>
        <v>2941317</v>
      </c>
      <c r="X99" s="7">
        <v>0</v>
      </c>
      <c r="Y99" s="7">
        <v>0</v>
      </c>
      <c r="Z99" s="7">
        <v>0</v>
      </c>
      <c r="AA99" s="7">
        <v>0</v>
      </c>
      <c r="AB99" s="7">
        <v>0</v>
      </c>
      <c r="AC99" s="7">
        <v>0</v>
      </c>
      <c r="AD99" s="7">
        <v>0</v>
      </c>
      <c r="AE99" s="7">
        <v>0</v>
      </c>
      <c r="AF99" s="7">
        <v>0</v>
      </c>
      <c r="AG99" s="7">
        <v>0</v>
      </c>
      <c r="AH99" s="7">
        <v>0</v>
      </c>
      <c r="AI99" s="7">
        <v>0</v>
      </c>
      <c r="AJ99" s="7">
        <v>0</v>
      </c>
      <c r="AK99" s="7">
        <v>0</v>
      </c>
      <c r="AL99" s="7">
        <v>0</v>
      </c>
      <c r="AM99" s="7">
        <v>0</v>
      </c>
      <c r="AN99" s="7">
        <v>0</v>
      </c>
      <c r="AO99" s="7">
        <f>$W99</f>
        <v>2941317</v>
      </c>
      <c r="AP99" s="7">
        <v>0</v>
      </c>
      <c r="AQ99" s="7">
        <v>0</v>
      </c>
      <c r="AS99" s="14"/>
    </row>
    <row r="100" spans="22:65">
      <c r="V100" s="7">
        <v>19</v>
      </c>
      <c r="W100" s="14">
        <f t="shared" si="67"/>
        <v>3124276</v>
      </c>
      <c r="X100" s="7">
        <v>0</v>
      </c>
      <c r="Y100" s="7">
        <v>0</v>
      </c>
      <c r="Z100" s="7">
        <v>0</v>
      </c>
      <c r="AA100" s="7">
        <v>0</v>
      </c>
      <c r="AB100" s="7">
        <v>0</v>
      </c>
      <c r="AC100" s="7">
        <v>0</v>
      </c>
      <c r="AD100" s="7">
        <v>0</v>
      </c>
      <c r="AE100" s="7">
        <v>0</v>
      </c>
      <c r="AF100" s="7">
        <v>0</v>
      </c>
      <c r="AG100" s="7">
        <v>0</v>
      </c>
      <c r="AH100" s="7">
        <v>0</v>
      </c>
      <c r="AI100" s="7">
        <v>0</v>
      </c>
      <c r="AJ100" s="7">
        <v>0</v>
      </c>
      <c r="AK100" s="7">
        <v>0</v>
      </c>
      <c r="AL100" s="7">
        <v>0</v>
      </c>
      <c r="AM100" s="7">
        <v>0</v>
      </c>
      <c r="AN100" s="7">
        <v>0</v>
      </c>
      <c r="AO100" s="7">
        <v>0</v>
      </c>
      <c r="AP100" s="7">
        <f>$W100</f>
        <v>3124276</v>
      </c>
      <c r="AQ100" s="7">
        <v>0</v>
      </c>
      <c r="AS100" s="14"/>
    </row>
    <row r="101" spans="22:65">
      <c r="V101" s="7">
        <v>20</v>
      </c>
      <c r="W101" s="14">
        <f t="shared" si="67"/>
        <v>3343290</v>
      </c>
      <c r="X101" s="7">
        <v>0</v>
      </c>
      <c r="Y101" s="7">
        <v>0</v>
      </c>
      <c r="Z101" s="7">
        <v>0</v>
      </c>
      <c r="AA101" s="7">
        <v>0</v>
      </c>
      <c r="AB101" s="7">
        <v>0</v>
      </c>
      <c r="AC101" s="7">
        <v>0</v>
      </c>
      <c r="AD101" s="7">
        <v>0</v>
      </c>
      <c r="AE101" s="7">
        <v>0</v>
      </c>
      <c r="AF101" s="7">
        <v>0</v>
      </c>
      <c r="AG101" s="7">
        <v>0</v>
      </c>
      <c r="AH101" s="7">
        <v>0</v>
      </c>
      <c r="AI101" s="7">
        <v>0</v>
      </c>
      <c r="AJ101" s="7">
        <v>0</v>
      </c>
      <c r="AK101" s="7">
        <v>0</v>
      </c>
      <c r="AL101" s="7">
        <v>0</v>
      </c>
      <c r="AM101" s="7">
        <v>0</v>
      </c>
      <c r="AN101" s="7">
        <v>0</v>
      </c>
      <c r="AO101" s="7">
        <v>0</v>
      </c>
      <c r="AP101" s="7">
        <v>0</v>
      </c>
      <c r="AQ101" s="7">
        <f>$W101</f>
        <v>3343290</v>
      </c>
      <c r="AS101" s="14"/>
    </row>
    <row r="102" spans="22:65">
      <c r="V102" s="7" t="s">
        <v>51</v>
      </c>
      <c r="X102" s="27">
        <f t="shared" ref="X102:AQ102" si="87">IRR(X81:X101)</f>
        <v>-0.11999990639997937</v>
      </c>
      <c r="Y102" s="27">
        <f t="shared" si="87"/>
        <v>-6.191679814632689E-2</v>
      </c>
      <c r="Z102" s="27">
        <f t="shared" si="87"/>
        <v>-4.0628313966243002E-2</v>
      </c>
      <c r="AA102" s="27">
        <f t="shared" si="87"/>
        <v>-2.953275372297437E-2</v>
      </c>
      <c r="AB102" s="27">
        <f t="shared" si="87"/>
        <v>-2.2379440095284475E-2</v>
      </c>
      <c r="AC102" s="27">
        <f t="shared" si="87"/>
        <v>-1.595651827416078E-2</v>
      </c>
      <c r="AD102" s="27">
        <f t="shared" si="87"/>
        <v>0</v>
      </c>
      <c r="AE102" s="27">
        <f t="shared" si="87"/>
        <v>2.3177735708249436E-2</v>
      </c>
      <c r="AF102" s="27">
        <f t="shared" si="87"/>
        <v>3.0282603735387603E-2</v>
      </c>
      <c r="AG102" s="27">
        <f t="shared" si="87"/>
        <v>3.6760761191148017E-2</v>
      </c>
      <c r="AH102" s="27">
        <f t="shared" si="87"/>
        <v>3.8745887604702656E-2</v>
      </c>
      <c r="AI102" s="27">
        <f t="shared" si="87"/>
        <v>4.0451171853305157E-2</v>
      </c>
      <c r="AJ102" s="27">
        <f t="shared" si="87"/>
        <v>4.1932991985582868E-2</v>
      </c>
      <c r="AK102" s="27">
        <f t="shared" si="87"/>
        <v>4.3237995109989713E-2</v>
      </c>
      <c r="AL102" s="27">
        <f t="shared" si="87"/>
        <v>4.4389728132336881E-2</v>
      </c>
      <c r="AM102" s="27">
        <f t="shared" si="87"/>
        <v>4.5423599745829213E-2</v>
      </c>
      <c r="AN102" s="27">
        <f t="shared" si="87"/>
        <v>4.6359929734335559E-2</v>
      </c>
      <c r="AO102" s="27">
        <f t="shared" si="87"/>
        <v>4.72138149797241E-2</v>
      </c>
      <c r="AP102" s="27">
        <f t="shared" si="87"/>
        <v>4.7997424403603217E-2</v>
      </c>
      <c r="AQ102" s="27">
        <f t="shared" si="87"/>
        <v>4.9091666911178056E-2</v>
      </c>
      <c r="AT102" s="27"/>
      <c r="AU102" s="27"/>
      <c r="AV102" s="27"/>
      <c r="AW102" s="27"/>
      <c r="AX102" s="27"/>
      <c r="AY102" s="27"/>
      <c r="AZ102" s="27"/>
      <c r="BA102" s="27"/>
      <c r="BB102" s="27"/>
      <c r="BC102" s="27"/>
      <c r="BD102" s="27"/>
      <c r="BE102" s="27"/>
      <c r="BF102" s="27"/>
      <c r="BG102" s="27"/>
      <c r="BH102" s="27"/>
      <c r="BI102" s="27"/>
      <c r="BJ102" s="27"/>
      <c r="BK102" s="27"/>
      <c r="BL102" s="27"/>
      <c r="BM102" s="27"/>
    </row>
    <row r="103" spans="22:65">
      <c r="V103" s="13" t="s">
        <v>82</v>
      </c>
      <c r="W103" s="13"/>
      <c r="X103" s="13"/>
      <c r="Y103" s="13"/>
      <c r="Z103" s="13"/>
      <c r="AA103" s="13"/>
      <c r="AB103" s="13"/>
      <c r="AC103" s="13"/>
      <c r="AD103" s="13"/>
      <c r="AE103" s="13"/>
      <c r="AF103" s="13"/>
      <c r="AG103" s="13"/>
      <c r="AH103" s="13"/>
      <c r="AI103" s="13"/>
      <c r="AJ103" s="13"/>
      <c r="AK103" s="13"/>
      <c r="AL103" s="13"/>
      <c r="AM103" s="13"/>
      <c r="AN103" s="13"/>
      <c r="AO103" s="13"/>
      <c r="AP103" s="13"/>
      <c r="AQ103" s="13"/>
      <c r="AR103" s="13"/>
      <c r="AS103" s="13"/>
      <c r="AT103" s="13"/>
      <c r="AU103" s="13"/>
      <c r="AV103" s="13"/>
      <c r="AW103" s="13"/>
      <c r="AX103" s="13"/>
      <c r="AY103" s="13"/>
      <c r="AZ103" s="13"/>
      <c r="BA103" s="13"/>
      <c r="BB103" s="13"/>
      <c r="BC103" s="13"/>
      <c r="BD103" s="13"/>
      <c r="BE103" s="13"/>
      <c r="BF103" s="13"/>
      <c r="BG103" s="13"/>
      <c r="BH103" s="13"/>
      <c r="BI103" s="13"/>
      <c r="BJ103" s="13"/>
      <c r="BK103" s="13"/>
      <c r="BL103" s="13"/>
      <c r="BM103" s="13"/>
    </row>
    <row r="104" spans="22:65">
      <c r="V104" s="7" t="s">
        <v>66</v>
      </c>
      <c r="W104" s="7" t="s">
        <v>52</v>
      </c>
      <c r="X104" s="7">
        <v>1</v>
      </c>
      <c r="Y104" s="7">
        <v>2</v>
      </c>
      <c r="Z104" s="7">
        <v>3</v>
      </c>
      <c r="AA104" s="7">
        <v>4</v>
      </c>
      <c r="AB104" s="7">
        <v>5</v>
      </c>
      <c r="AC104" s="7">
        <v>6</v>
      </c>
      <c r="AD104" s="7">
        <v>7</v>
      </c>
      <c r="AE104" s="7">
        <v>8</v>
      </c>
      <c r="AF104" s="7">
        <v>9</v>
      </c>
      <c r="AG104" s="7">
        <v>10</v>
      </c>
      <c r="AH104" s="7">
        <v>11</v>
      </c>
      <c r="AI104" s="7">
        <v>12</v>
      </c>
      <c r="AJ104" s="7">
        <v>13</v>
      </c>
      <c r="AK104" s="7">
        <v>14</v>
      </c>
      <c r="AL104" s="7">
        <v>15</v>
      </c>
      <c r="AM104" s="7">
        <v>16</v>
      </c>
      <c r="AN104" s="7">
        <v>17</v>
      </c>
      <c r="AO104" s="7">
        <v>18</v>
      </c>
      <c r="AP104" s="7">
        <v>19</v>
      </c>
      <c r="AQ104" s="7">
        <v>20</v>
      </c>
    </row>
    <row r="105" spans="22:65">
      <c r="V105" s="7">
        <v>0</v>
      </c>
      <c r="W105" s="7">
        <f t="shared" ref="W105:W125" si="88">H17</f>
        <v>1025640.8</v>
      </c>
      <c r="X105" s="7">
        <f>-H13</f>
        <v>-1230768.96</v>
      </c>
      <c r="Y105" s="7">
        <f>X105</f>
        <v>-1230768.96</v>
      </c>
      <c r="Z105" s="7">
        <f t="shared" ref="Z105" si="89">Y105</f>
        <v>-1230768.96</v>
      </c>
      <c r="AA105" s="7">
        <f t="shared" ref="AA105" si="90">Z105</f>
        <v>-1230768.96</v>
      </c>
      <c r="AB105" s="7">
        <f t="shared" ref="AB105" si="91">AA105</f>
        <v>-1230768.96</v>
      </c>
      <c r="AC105" s="7">
        <f t="shared" ref="AC105" si="92">AB105</f>
        <v>-1230768.96</v>
      </c>
      <c r="AD105" s="7">
        <f t="shared" ref="AD105" si="93">AC105</f>
        <v>-1230768.96</v>
      </c>
      <c r="AE105" s="7">
        <f t="shared" ref="AE105" si="94">AD105</f>
        <v>-1230768.96</v>
      </c>
      <c r="AF105" s="7">
        <f t="shared" ref="AF105" si="95">AE105</f>
        <v>-1230768.96</v>
      </c>
      <c r="AG105" s="7">
        <f t="shared" ref="AG105" si="96">AF105</f>
        <v>-1230768.96</v>
      </c>
      <c r="AH105" s="7">
        <f t="shared" ref="AH105" si="97">AG105</f>
        <v>-1230768.96</v>
      </c>
      <c r="AI105" s="7">
        <f t="shared" ref="AI105" si="98">AH105</f>
        <v>-1230768.96</v>
      </c>
      <c r="AJ105" s="7">
        <f t="shared" ref="AJ105" si="99">AI105</f>
        <v>-1230768.96</v>
      </c>
      <c r="AK105" s="7">
        <f t="shared" ref="AK105" si="100">AJ105</f>
        <v>-1230768.96</v>
      </c>
      <c r="AL105" s="7">
        <f t="shared" ref="AL105" si="101">AK105</f>
        <v>-1230768.96</v>
      </c>
      <c r="AM105" s="7">
        <f t="shared" ref="AM105" si="102">AL105</f>
        <v>-1230768.96</v>
      </c>
      <c r="AN105" s="7">
        <f t="shared" ref="AN105" si="103">AM105</f>
        <v>-1230768.96</v>
      </c>
      <c r="AO105" s="7">
        <f t="shared" ref="AO105" si="104">AN105</f>
        <v>-1230768.96</v>
      </c>
      <c r="AP105" s="7">
        <f t="shared" ref="AP105" si="105">AO105</f>
        <v>-1230768.96</v>
      </c>
      <c r="AQ105" s="7">
        <f t="shared" ref="AQ105" si="106">AP105</f>
        <v>-1230768.96</v>
      </c>
    </row>
    <row r="106" spans="22:65">
      <c r="V106" s="7">
        <v>1</v>
      </c>
      <c r="W106" s="7">
        <f t="shared" si="88"/>
        <v>1025640</v>
      </c>
      <c r="X106" s="7">
        <f>$W106</f>
        <v>1025640</v>
      </c>
      <c r="Y106" s="7">
        <v>0</v>
      </c>
      <c r="Z106" s="7">
        <v>0</v>
      </c>
      <c r="AA106" s="7">
        <v>0</v>
      </c>
      <c r="AB106" s="7">
        <v>0</v>
      </c>
      <c r="AC106" s="7">
        <v>0</v>
      </c>
      <c r="AD106" s="7">
        <v>0</v>
      </c>
      <c r="AE106" s="7">
        <v>0</v>
      </c>
      <c r="AF106" s="7">
        <v>0</v>
      </c>
      <c r="AG106" s="7">
        <v>0</v>
      </c>
      <c r="AH106" s="7">
        <v>0</v>
      </c>
      <c r="AI106" s="7">
        <v>0</v>
      </c>
      <c r="AJ106" s="7">
        <v>0</v>
      </c>
      <c r="AK106" s="7">
        <v>0</v>
      </c>
      <c r="AL106" s="7">
        <v>0</v>
      </c>
      <c r="AM106" s="7">
        <v>0</v>
      </c>
      <c r="AN106" s="7">
        <v>0</v>
      </c>
      <c r="AO106" s="7">
        <v>0</v>
      </c>
      <c r="AP106" s="7">
        <v>0</v>
      </c>
      <c r="AQ106" s="7">
        <v>0</v>
      </c>
    </row>
    <row r="107" spans="22:65">
      <c r="V107" s="7">
        <v>2</v>
      </c>
      <c r="W107" s="7">
        <f t="shared" si="88"/>
        <v>1025640</v>
      </c>
      <c r="X107" s="7">
        <v>0</v>
      </c>
      <c r="Y107" s="7">
        <f>$W107</f>
        <v>1025640</v>
      </c>
      <c r="Z107" s="7">
        <v>0</v>
      </c>
      <c r="AA107" s="7">
        <v>0</v>
      </c>
      <c r="AB107" s="7">
        <v>0</v>
      </c>
      <c r="AC107" s="7">
        <v>0</v>
      </c>
      <c r="AD107" s="7">
        <v>0</v>
      </c>
      <c r="AE107" s="7">
        <v>0</v>
      </c>
      <c r="AF107" s="7">
        <v>0</v>
      </c>
      <c r="AG107" s="7">
        <v>0</v>
      </c>
      <c r="AH107" s="7">
        <v>0</v>
      </c>
      <c r="AI107" s="7">
        <v>0</v>
      </c>
      <c r="AJ107" s="7">
        <v>0</v>
      </c>
      <c r="AK107" s="7">
        <v>0</v>
      </c>
      <c r="AL107" s="7">
        <v>0</v>
      </c>
      <c r="AM107" s="7">
        <v>0</v>
      </c>
      <c r="AN107" s="7">
        <v>0</v>
      </c>
      <c r="AO107" s="7">
        <v>0</v>
      </c>
      <c r="AP107" s="7">
        <v>0</v>
      </c>
      <c r="AQ107" s="7">
        <v>0</v>
      </c>
    </row>
    <row r="108" spans="22:65">
      <c r="V108" s="7">
        <v>3</v>
      </c>
      <c r="W108" s="7">
        <f t="shared" si="88"/>
        <v>1173717</v>
      </c>
      <c r="X108" s="7">
        <v>0</v>
      </c>
      <c r="Y108" s="7">
        <v>0</v>
      </c>
      <c r="Z108" s="7">
        <f>$W108</f>
        <v>1173717</v>
      </c>
      <c r="AA108" s="7">
        <v>0</v>
      </c>
      <c r="AB108" s="7">
        <v>0</v>
      </c>
      <c r="AC108" s="7">
        <v>0</v>
      </c>
      <c r="AD108" s="7">
        <v>0</v>
      </c>
      <c r="AE108" s="7">
        <v>0</v>
      </c>
      <c r="AF108" s="7">
        <v>0</v>
      </c>
      <c r="AG108" s="7">
        <v>0</v>
      </c>
      <c r="AH108" s="7">
        <v>0</v>
      </c>
      <c r="AI108" s="7">
        <v>0</v>
      </c>
      <c r="AJ108" s="7">
        <v>0</v>
      </c>
      <c r="AK108" s="7">
        <v>0</v>
      </c>
      <c r="AL108" s="7">
        <v>0</v>
      </c>
      <c r="AM108" s="7">
        <v>0</v>
      </c>
      <c r="AN108" s="7">
        <v>0</v>
      </c>
      <c r="AO108" s="7">
        <v>0</v>
      </c>
      <c r="AP108" s="7">
        <v>0</v>
      </c>
      <c r="AQ108" s="7">
        <v>0</v>
      </c>
    </row>
    <row r="109" spans="22:65">
      <c r="V109" s="7">
        <v>4</v>
      </c>
      <c r="W109" s="7">
        <f t="shared" si="88"/>
        <v>1291305</v>
      </c>
      <c r="X109" s="7">
        <v>0</v>
      </c>
      <c r="Y109" s="7">
        <v>0</v>
      </c>
      <c r="Z109" s="7">
        <v>0</v>
      </c>
      <c r="AA109" s="7">
        <f>$W109</f>
        <v>1291305</v>
      </c>
      <c r="AB109" s="7">
        <v>0</v>
      </c>
      <c r="AC109" s="7">
        <v>0</v>
      </c>
      <c r="AD109" s="7">
        <v>0</v>
      </c>
      <c r="AE109" s="7">
        <v>0</v>
      </c>
      <c r="AF109" s="7">
        <v>0</v>
      </c>
      <c r="AG109" s="7">
        <v>0</v>
      </c>
      <c r="AH109" s="7">
        <v>0</v>
      </c>
      <c r="AI109" s="7">
        <v>0</v>
      </c>
      <c r="AJ109" s="7">
        <v>0</v>
      </c>
      <c r="AK109" s="7">
        <v>0</v>
      </c>
      <c r="AL109" s="7">
        <v>0</v>
      </c>
      <c r="AM109" s="7">
        <v>0</v>
      </c>
      <c r="AN109" s="7">
        <v>0</v>
      </c>
      <c r="AO109" s="7">
        <v>0</v>
      </c>
      <c r="AP109" s="7">
        <v>0</v>
      </c>
      <c r="AQ109" s="7">
        <v>0</v>
      </c>
    </row>
    <row r="110" spans="22:65">
      <c r="V110" s="7">
        <v>5</v>
      </c>
      <c r="W110" s="7">
        <f t="shared" si="88"/>
        <v>1389954</v>
      </c>
      <c r="X110" s="7">
        <v>0</v>
      </c>
      <c r="Y110" s="7">
        <v>0</v>
      </c>
      <c r="Z110" s="7">
        <v>0</v>
      </c>
      <c r="AA110" s="7">
        <v>0</v>
      </c>
      <c r="AB110" s="7">
        <f>$W110</f>
        <v>1389954</v>
      </c>
      <c r="AC110" s="7">
        <v>0</v>
      </c>
      <c r="AD110" s="7">
        <v>0</v>
      </c>
      <c r="AE110" s="7">
        <v>0</v>
      </c>
      <c r="AF110" s="7">
        <v>0</v>
      </c>
      <c r="AG110" s="7">
        <v>0</v>
      </c>
      <c r="AH110" s="7">
        <v>0</v>
      </c>
      <c r="AI110" s="7">
        <v>0</v>
      </c>
      <c r="AJ110" s="7">
        <v>0</v>
      </c>
      <c r="AK110" s="7">
        <v>0</v>
      </c>
      <c r="AL110" s="7">
        <v>0</v>
      </c>
      <c r="AM110" s="7">
        <v>0</v>
      </c>
      <c r="AN110" s="7">
        <v>0</v>
      </c>
      <c r="AO110" s="7">
        <v>0</v>
      </c>
      <c r="AP110" s="7">
        <v>0</v>
      </c>
      <c r="AQ110" s="7">
        <v>0</v>
      </c>
    </row>
    <row r="111" spans="22:65">
      <c r="V111" s="7">
        <v>6</v>
      </c>
      <c r="W111" s="7">
        <f t="shared" si="88"/>
        <v>1493776</v>
      </c>
      <c r="X111" s="7">
        <v>0</v>
      </c>
      <c r="Y111" s="7">
        <v>0</v>
      </c>
      <c r="Z111" s="7">
        <v>0</v>
      </c>
      <c r="AA111" s="7">
        <v>0</v>
      </c>
      <c r="AB111" s="7">
        <v>0</v>
      </c>
      <c r="AC111" s="7">
        <f>$W111</f>
        <v>1493776</v>
      </c>
      <c r="AD111" s="7">
        <v>0</v>
      </c>
      <c r="AE111" s="7">
        <v>0</v>
      </c>
      <c r="AF111" s="7">
        <v>0</v>
      </c>
      <c r="AG111" s="7">
        <v>0</v>
      </c>
      <c r="AH111" s="7">
        <v>0</v>
      </c>
      <c r="AI111" s="7">
        <v>0</v>
      </c>
      <c r="AJ111" s="7">
        <v>0</v>
      </c>
      <c r="AK111" s="7">
        <v>0</v>
      </c>
      <c r="AL111" s="7">
        <v>0</v>
      </c>
      <c r="AM111" s="7">
        <v>0</v>
      </c>
      <c r="AN111" s="7">
        <v>0</v>
      </c>
      <c r="AO111" s="7">
        <v>0</v>
      </c>
      <c r="AP111" s="7">
        <v>0</v>
      </c>
      <c r="AQ111" s="7">
        <v>0</v>
      </c>
    </row>
    <row r="112" spans="22:65">
      <c r="V112" s="7">
        <v>7</v>
      </c>
      <c r="W112" s="7">
        <f t="shared" si="88"/>
        <v>1587645</v>
      </c>
      <c r="X112" s="7">
        <v>0</v>
      </c>
      <c r="Y112" s="7">
        <v>0</v>
      </c>
      <c r="Z112" s="7">
        <v>0</v>
      </c>
      <c r="AA112" s="7">
        <v>0</v>
      </c>
      <c r="AB112" s="7">
        <v>0</v>
      </c>
      <c r="AC112" s="7">
        <v>0</v>
      </c>
      <c r="AD112" s="7">
        <f>$W112</f>
        <v>1587645</v>
      </c>
      <c r="AE112" s="7">
        <v>0</v>
      </c>
      <c r="AF112" s="7">
        <v>0</v>
      </c>
      <c r="AG112" s="7">
        <v>0</v>
      </c>
      <c r="AH112" s="7">
        <v>0</v>
      </c>
      <c r="AI112" s="7">
        <v>0</v>
      </c>
      <c r="AJ112" s="7">
        <v>0</v>
      </c>
      <c r="AK112" s="7">
        <v>0</v>
      </c>
      <c r="AL112" s="7">
        <v>0</v>
      </c>
      <c r="AM112" s="7">
        <v>0</v>
      </c>
      <c r="AN112" s="7">
        <v>0</v>
      </c>
      <c r="AO112" s="7">
        <v>0</v>
      </c>
      <c r="AP112" s="7">
        <v>0</v>
      </c>
      <c r="AQ112" s="7">
        <v>0</v>
      </c>
    </row>
    <row r="113" spans="22:65">
      <c r="V113" s="7">
        <v>8</v>
      </c>
      <c r="W113" s="7">
        <f t="shared" si="88"/>
        <v>1701188</v>
      </c>
      <c r="X113" s="7">
        <v>0</v>
      </c>
      <c r="Y113" s="7">
        <v>0</v>
      </c>
      <c r="Z113" s="7">
        <v>0</v>
      </c>
      <c r="AA113" s="7">
        <v>0</v>
      </c>
      <c r="AB113" s="7">
        <v>0</v>
      </c>
      <c r="AC113" s="7">
        <v>0</v>
      </c>
      <c r="AD113" s="7">
        <v>0</v>
      </c>
      <c r="AE113" s="7">
        <f>$W113</f>
        <v>1701188</v>
      </c>
      <c r="AF113" s="7">
        <v>0</v>
      </c>
      <c r="AG113" s="7">
        <v>0</v>
      </c>
      <c r="AH113" s="7">
        <v>0</v>
      </c>
      <c r="AI113" s="7">
        <v>0</v>
      </c>
      <c r="AJ113" s="7">
        <v>0</v>
      </c>
      <c r="AK113" s="7">
        <v>0</v>
      </c>
      <c r="AL113" s="7">
        <v>0</v>
      </c>
      <c r="AM113" s="7">
        <v>0</v>
      </c>
      <c r="AN113" s="7">
        <v>0</v>
      </c>
      <c r="AO113" s="7">
        <v>0</v>
      </c>
      <c r="AP113" s="7">
        <v>0</v>
      </c>
      <c r="AQ113" s="7">
        <v>0</v>
      </c>
    </row>
    <row r="114" spans="22:65">
      <c r="V114" s="7">
        <v>9</v>
      </c>
      <c r="W114" s="7">
        <f t="shared" si="88"/>
        <v>1777627</v>
      </c>
      <c r="X114" s="7">
        <v>0</v>
      </c>
      <c r="Y114" s="7">
        <v>0</v>
      </c>
      <c r="Z114" s="7">
        <v>0</v>
      </c>
      <c r="AA114" s="7">
        <v>0</v>
      </c>
      <c r="AB114" s="7">
        <v>0</v>
      </c>
      <c r="AC114" s="7">
        <v>0</v>
      </c>
      <c r="AD114" s="7">
        <v>0</v>
      </c>
      <c r="AE114" s="7">
        <v>0</v>
      </c>
      <c r="AF114" s="7">
        <f>$W114</f>
        <v>1777627</v>
      </c>
      <c r="AG114" s="7">
        <v>0</v>
      </c>
      <c r="AH114" s="7">
        <v>0</v>
      </c>
      <c r="AI114" s="7">
        <v>0</v>
      </c>
      <c r="AJ114" s="7">
        <v>0</v>
      </c>
      <c r="AK114" s="7">
        <v>0</v>
      </c>
      <c r="AL114" s="7">
        <v>0</v>
      </c>
      <c r="AM114" s="7">
        <v>0</v>
      </c>
      <c r="AN114" s="7">
        <v>0</v>
      </c>
      <c r="AO114" s="7">
        <v>0</v>
      </c>
      <c r="AP114" s="7">
        <v>0</v>
      </c>
      <c r="AQ114" s="7">
        <v>0</v>
      </c>
    </row>
    <row r="115" spans="22:65">
      <c r="V115" s="7">
        <v>10</v>
      </c>
      <c r="W115" s="7">
        <f t="shared" si="88"/>
        <v>1901836</v>
      </c>
      <c r="X115" s="7">
        <v>0</v>
      </c>
      <c r="Y115" s="7">
        <v>0</v>
      </c>
      <c r="Z115" s="7">
        <v>0</v>
      </c>
      <c r="AA115" s="7">
        <v>0</v>
      </c>
      <c r="AB115" s="7">
        <v>0</v>
      </c>
      <c r="AC115" s="7">
        <v>0</v>
      </c>
      <c r="AD115" s="7">
        <v>0</v>
      </c>
      <c r="AE115" s="7">
        <v>0</v>
      </c>
      <c r="AF115" s="7">
        <v>0</v>
      </c>
      <c r="AG115" s="7">
        <f>$W115</f>
        <v>1901836</v>
      </c>
      <c r="AH115" s="7">
        <v>0</v>
      </c>
      <c r="AI115" s="7">
        <v>0</v>
      </c>
      <c r="AJ115" s="7">
        <v>0</v>
      </c>
      <c r="AK115" s="7">
        <v>0</v>
      </c>
      <c r="AL115" s="7">
        <v>0</v>
      </c>
      <c r="AM115" s="7">
        <v>0</v>
      </c>
      <c r="AN115" s="7">
        <v>0</v>
      </c>
      <c r="AO115" s="7">
        <v>0</v>
      </c>
      <c r="AP115" s="7">
        <v>0</v>
      </c>
      <c r="AQ115" s="7">
        <v>0</v>
      </c>
    </row>
    <row r="116" spans="22:65">
      <c r="V116" s="7">
        <v>11</v>
      </c>
      <c r="W116" s="7">
        <f t="shared" si="88"/>
        <v>1981264</v>
      </c>
      <c r="X116" s="7">
        <v>0</v>
      </c>
      <c r="Y116" s="7">
        <v>0</v>
      </c>
      <c r="Z116" s="7">
        <v>0</v>
      </c>
      <c r="AA116" s="7">
        <v>0</v>
      </c>
      <c r="AB116" s="7">
        <v>0</v>
      </c>
      <c r="AC116" s="7">
        <v>0</v>
      </c>
      <c r="AD116" s="7">
        <v>0</v>
      </c>
      <c r="AE116" s="7">
        <v>0</v>
      </c>
      <c r="AF116" s="7">
        <v>0</v>
      </c>
      <c r="AG116" s="7">
        <v>0</v>
      </c>
      <c r="AH116" s="7">
        <f>$W116</f>
        <v>1981264</v>
      </c>
      <c r="AI116" s="7">
        <v>0</v>
      </c>
      <c r="AJ116" s="7">
        <v>0</v>
      </c>
      <c r="AK116" s="7">
        <v>0</v>
      </c>
      <c r="AL116" s="7">
        <v>0</v>
      </c>
      <c r="AM116" s="7">
        <v>0</v>
      </c>
      <c r="AN116" s="7">
        <v>0</v>
      </c>
      <c r="AO116" s="7">
        <v>0</v>
      </c>
      <c r="AP116" s="7">
        <v>0</v>
      </c>
      <c r="AQ116" s="7">
        <v>0</v>
      </c>
    </row>
    <row r="117" spans="22:65">
      <c r="V117" s="7">
        <v>12</v>
      </c>
      <c r="W117" s="7">
        <f t="shared" si="88"/>
        <v>2064888</v>
      </c>
      <c r="X117" s="7">
        <v>0</v>
      </c>
      <c r="Y117" s="7">
        <v>0</v>
      </c>
      <c r="Z117" s="7">
        <v>0</v>
      </c>
      <c r="AA117" s="7">
        <v>0</v>
      </c>
      <c r="AB117" s="7">
        <v>0</v>
      </c>
      <c r="AC117" s="7">
        <v>0</v>
      </c>
      <c r="AD117" s="7">
        <v>0</v>
      </c>
      <c r="AE117" s="7">
        <v>0</v>
      </c>
      <c r="AF117" s="7">
        <v>0</v>
      </c>
      <c r="AG117" s="7">
        <v>0</v>
      </c>
      <c r="AH117" s="7">
        <v>0</v>
      </c>
      <c r="AI117" s="7">
        <f>$W117</f>
        <v>2064888</v>
      </c>
      <c r="AJ117" s="7">
        <v>0</v>
      </c>
      <c r="AK117" s="7">
        <v>0</v>
      </c>
      <c r="AL117" s="7">
        <v>0</v>
      </c>
      <c r="AM117" s="7">
        <v>0</v>
      </c>
      <c r="AN117" s="7">
        <v>0</v>
      </c>
      <c r="AO117" s="7">
        <v>0</v>
      </c>
      <c r="AP117" s="7">
        <v>0</v>
      </c>
      <c r="AQ117" s="7">
        <v>0</v>
      </c>
    </row>
    <row r="118" spans="22:65">
      <c r="V118" s="7">
        <v>13</v>
      </c>
      <c r="W118" s="7">
        <f t="shared" si="88"/>
        <v>2152465</v>
      </c>
      <c r="X118" s="7">
        <v>0</v>
      </c>
      <c r="Y118" s="7">
        <v>0</v>
      </c>
      <c r="Z118" s="7">
        <v>0</v>
      </c>
      <c r="AA118" s="7">
        <v>0</v>
      </c>
      <c r="AB118" s="7">
        <v>0</v>
      </c>
      <c r="AC118" s="7">
        <v>0</v>
      </c>
      <c r="AD118" s="7">
        <v>0</v>
      </c>
      <c r="AE118" s="7">
        <v>0</v>
      </c>
      <c r="AF118" s="7">
        <v>0</v>
      </c>
      <c r="AG118" s="7">
        <v>0</v>
      </c>
      <c r="AH118" s="7">
        <v>0</v>
      </c>
      <c r="AI118" s="7">
        <v>0</v>
      </c>
      <c r="AJ118" s="7">
        <f>$W118</f>
        <v>2152465</v>
      </c>
      <c r="AK118" s="7">
        <v>0</v>
      </c>
      <c r="AL118" s="7">
        <v>0</v>
      </c>
      <c r="AM118" s="7">
        <v>0</v>
      </c>
      <c r="AN118" s="7">
        <v>0</v>
      </c>
      <c r="AO118" s="7">
        <v>0</v>
      </c>
      <c r="AP118" s="7">
        <v>0</v>
      </c>
      <c r="AQ118" s="7">
        <v>0</v>
      </c>
    </row>
    <row r="119" spans="22:65">
      <c r="V119" s="7">
        <v>14</v>
      </c>
      <c r="W119" s="7">
        <f t="shared" si="88"/>
        <v>2245282</v>
      </c>
      <c r="X119" s="7">
        <v>0</v>
      </c>
      <c r="Y119" s="7">
        <v>0</v>
      </c>
      <c r="Z119" s="7">
        <v>0</v>
      </c>
      <c r="AA119" s="7">
        <v>0</v>
      </c>
      <c r="AB119" s="7">
        <v>0</v>
      </c>
      <c r="AC119" s="7">
        <v>0</v>
      </c>
      <c r="AD119" s="7">
        <v>0</v>
      </c>
      <c r="AE119" s="7">
        <v>0</v>
      </c>
      <c r="AF119" s="7">
        <v>0</v>
      </c>
      <c r="AG119" s="7">
        <v>0</v>
      </c>
      <c r="AH119" s="7">
        <v>0</v>
      </c>
      <c r="AI119" s="7">
        <v>0</v>
      </c>
      <c r="AJ119" s="7">
        <v>0</v>
      </c>
      <c r="AK119" s="7">
        <f>$W119</f>
        <v>2245282</v>
      </c>
      <c r="AL119" s="7">
        <v>0</v>
      </c>
      <c r="AM119" s="7">
        <v>0</v>
      </c>
      <c r="AN119" s="7">
        <v>0</v>
      </c>
      <c r="AO119" s="7">
        <v>0</v>
      </c>
      <c r="AP119" s="7">
        <v>0</v>
      </c>
      <c r="AQ119" s="7">
        <v>0</v>
      </c>
    </row>
    <row r="120" spans="22:65">
      <c r="V120" s="7">
        <v>15</v>
      </c>
      <c r="W120" s="7">
        <f t="shared" si="88"/>
        <v>2342317</v>
      </c>
      <c r="X120" s="7">
        <v>0</v>
      </c>
      <c r="Y120" s="7">
        <v>0</v>
      </c>
      <c r="Z120" s="7">
        <v>0</v>
      </c>
      <c r="AA120" s="7">
        <v>0</v>
      </c>
      <c r="AB120" s="7">
        <v>0</v>
      </c>
      <c r="AC120" s="7">
        <v>0</v>
      </c>
      <c r="AD120" s="7">
        <v>0</v>
      </c>
      <c r="AE120" s="7">
        <v>0</v>
      </c>
      <c r="AF120" s="7">
        <v>0</v>
      </c>
      <c r="AG120" s="7">
        <v>0</v>
      </c>
      <c r="AH120" s="7">
        <v>0</v>
      </c>
      <c r="AI120" s="7">
        <v>0</v>
      </c>
      <c r="AJ120" s="7">
        <v>0</v>
      </c>
      <c r="AK120" s="7">
        <v>0</v>
      </c>
      <c r="AL120" s="7">
        <f>$W120</f>
        <v>2342317</v>
      </c>
      <c r="AM120" s="7">
        <v>0</v>
      </c>
      <c r="AN120" s="7">
        <v>0</v>
      </c>
      <c r="AO120" s="7">
        <v>0</v>
      </c>
      <c r="AP120" s="7">
        <v>0</v>
      </c>
      <c r="AQ120" s="7">
        <v>0</v>
      </c>
    </row>
    <row r="121" spans="22:65">
      <c r="V121" s="7">
        <v>16</v>
      </c>
      <c r="W121" s="7">
        <f t="shared" si="88"/>
        <v>2442045</v>
      </c>
      <c r="X121" s="7">
        <v>0</v>
      </c>
      <c r="Y121" s="7">
        <v>0</v>
      </c>
      <c r="Z121" s="7">
        <v>0</v>
      </c>
      <c r="AA121" s="7">
        <v>0</v>
      </c>
      <c r="AB121" s="7">
        <v>0</v>
      </c>
      <c r="AC121" s="7">
        <v>0</v>
      </c>
      <c r="AD121" s="7">
        <v>0</v>
      </c>
      <c r="AE121" s="7">
        <v>0</v>
      </c>
      <c r="AF121" s="7">
        <v>0</v>
      </c>
      <c r="AG121" s="7">
        <v>0</v>
      </c>
      <c r="AH121" s="7">
        <v>0</v>
      </c>
      <c r="AI121" s="7">
        <v>0</v>
      </c>
      <c r="AJ121" s="7">
        <v>0</v>
      </c>
      <c r="AK121" s="7">
        <v>0</v>
      </c>
      <c r="AL121" s="7">
        <v>0</v>
      </c>
      <c r="AM121" s="7">
        <f>$W121</f>
        <v>2442045</v>
      </c>
      <c r="AN121" s="7">
        <v>0</v>
      </c>
      <c r="AO121" s="7">
        <v>0</v>
      </c>
      <c r="AP121" s="7">
        <v>0</v>
      </c>
      <c r="AQ121" s="7">
        <v>0</v>
      </c>
    </row>
    <row r="122" spans="22:65">
      <c r="V122" s="7">
        <v>17</v>
      </c>
      <c r="W122" s="7">
        <f t="shared" si="88"/>
        <v>2547035</v>
      </c>
      <c r="X122" s="7">
        <v>0</v>
      </c>
      <c r="Y122" s="7">
        <v>0</v>
      </c>
      <c r="Z122" s="7">
        <v>0</v>
      </c>
      <c r="AA122" s="7">
        <v>0</v>
      </c>
      <c r="AB122" s="7">
        <v>0</v>
      </c>
      <c r="AC122" s="7">
        <v>0</v>
      </c>
      <c r="AD122" s="7">
        <v>0</v>
      </c>
      <c r="AE122" s="7">
        <v>0</v>
      </c>
      <c r="AF122" s="7">
        <v>0</v>
      </c>
      <c r="AG122" s="7">
        <v>0</v>
      </c>
      <c r="AH122" s="7">
        <v>0</v>
      </c>
      <c r="AI122" s="7">
        <v>0</v>
      </c>
      <c r="AJ122" s="7">
        <v>0</v>
      </c>
      <c r="AK122" s="7">
        <v>0</v>
      </c>
      <c r="AL122" s="7">
        <v>0</v>
      </c>
      <c r="AM122" s="7">
        <v>0</v>
      </c>
      <c r="AN122" s="7">
        <f>$W122</f>
        <v>2547035</v>
      </c>
      <c r="AO122" s="7">
        <v>0</v>
      </c>
      <c r="AP122" s="7">
        <v>0</v>
      </c>
      <c r="AQ122" s="7">
        <v>0</v>
      </c>
    </row>
    <row r="123" spans="22:65">
      <c r="V123" s="7">
        <v>18</v>
      </c>
      <c r="W123" s="7">
        <f t="shared" si="88"/>
        <v>2656267</v>
      </c>
      <c r="X123" s="7">
        <v>0</v>
      </c>
      <c r="Y123" s="7">
        <v>0</v>
      </c>
      <c r="Z123" s="7">
        <v>0</v>
      </c>
      <c r="AA123" s="7">
        <v>0</v>
      </c>
      <c r="AB123" s="7">
        <v>0</v>
      </c>
      <c r="AC123" s="7">
        <v>0</v>
      </c>
      <c r="AD123" s="7">
        <v>0</v>
      </c>
      <c r="AE123" s="7">
        <v>0</v>
      </c>
      <c r="AF123" s="7">
        <v>0</v>
      </c>
      <c r="AG123" s="7">
        <v>0</v>
      </c>
      <c r="AH123" s="7">
        <v>0</v>
      </c>
      <c r="AI123" s="7">
        <v>0</v>
      </c>
      <c r="AJ123" s="7">
        <v>0</v>
      </c>
      <c r="AK123" s="7">
        <v>0</v>
      </c>
      <c r="AL123" s="7">
        <v>0</v>
      </c>
      <c r="AM123" s="7">
        <v>0</v>
      </c>
      <c r="AN123" s="7">
        <v>0</v>
      </c>
      <c r="AO123" s="7">
        <f>$W123</f>
        <v>2656267</v>
      </c>
      <c r="AP123" s="7">
        <v>0</v>
      </c>
      <c r="AQ123" s="7">
        <v>0</v>
      </c>
    </row>
    <row r="124" spans="22:65">
      <c r="V124" s="7">
        <v>19</v>
      </c>
      <c r="W124" s="7">
        <f t="shared" si="88"/>
        <v>2770781</v>
      </c>
      <c r="X124" s="7">
        <v>0</v>
      </c>
      <c r="Y124" s="7">
        <v>0</v>
      </c>
      <c r="Z124" s="7">
        <v>0</v>
      </c>
      <c r="AA124" s="7">
        <v>0</v>
      </c>
      <c r="AB124" s="7">
        <v>0</v>
      </c>
      <c r="AC124" s="7">
        <v>0</v>
      </c>
      <c r="AD124" s="7">
        <v>0</v>
      </c>
      <c r="AE124" s="7">
        <v>0</v>
      </c>
      <c r="AF124" s="7">
        <v>0</v>
      </c>
      <c r="AG124" s="7">
        <v>0</v>
      </c>
      <c r="AH124" s="7">
        <v>0</v>
      </c>
      <c r="AI124" s="7">
        <v>0</v>
      </c>
      <c r="AJ124" s="7">
        <v>0</v>
      </c>
      <c r="AK124" s="7">
        <v>0</v>
      </c>
      <c r="AL124" s="7">
        <v>0</v>
      </c>
      <c r="AM124" s="7">
        <v>0</v>
      </c>
      <c r="AN124" s="7">
        <v>0</v>
      </c>
      <c r="AO124" s="7">
        <v>0</v>
      </c>
      <c r="AP124" s="7">
        <f>$W124</f>
        <v>2770781</v>
      </c>
      <c r="AQ124" s="7">
        <v>0</v>
      </c>
    </row>
    <row r="125" spans="22:65">
      <c r="V125" s="7">
        <v>20</v>
      </c>
      <c r="W125" s="7">
        <f t="shared" si="88"/>
        <v>2891864</v>
      </c>
      <c r="X125" s="7">
        <v>0</v>
      </c>
      <c r="Y125" s="7">
        <v>0</v>
      </c>
      <c r="Z125" s="7">
        <v>0</v>
      </c>
      <c r="AA125" s="7">
        <v>0</v>
      </c>
      <c r="AB125" s="7">
        <v>0</v>
      </c>
      <c r="AC125" s="7">
        <v>0</v>
      </c>
      <c r="AD125" s="7">
        <v>0</v>
      </c>
      <c r="AE125" s="7">
        <v>0</v>
      </c>
      <c r="AF125" s="7">
        <v>0</v>
      </c>
      <c r="AG125" s="7">
        <v>0</v>
      </c>
      <c r="AH125" s="7">
        <v>0</v>
      </c>
      <c r="AI125" s="7">
        <v>0</v>
      </c>
      <c r="AJ125" s="7">
        <v>0</v>
      </c>
      <c r="AK125" s="7">
        <v>0</v>
      </c>
      <c r="AL125" s="7">
        <v>0</v>
      </c>
      <c r="AM125" s="7">
        <v>0</v>
      </c>
      <c r="AN125" s="7">
        <v>0</v>
      </c>
      <c r="AO125" s="7">
        <v>0</v>
      </c>
      <c r="AP125" s="7">
        <v>0</v>
      </c>
      <c r="AQ125" s="7">
        <f>$W125</f>
        <v>2891864</v>
      </c>
    </row>
    <row r="126" spans="22:65">
      <c r="V126" s="7" t="s">
        <v>51</v>
      </c>
      <c r="X126" s="27">
        <f>IRR(X105:X125)</f>
        <v>-0.16666731666680956</v>
      </c>
      <c r="Y126" s="27">
        <f t="shared" ref="Y126:AQ126" si="107">IRR(Y105:Y125)</f>
        <v>-8.7129426844533175E-2</v>
      </c>
      <c r="Z126" s="27">
        <f t="shared" si="107"/>
        <v>-1.569667227561844E-2</v>
      </c>
      <c r="AA126" s="27">
        <f t="shared" si="107"/>
        <v>1.2075879237263942E-2</v>
      </c>
      <c r="AB126" s="27">
        <f t="shared" si="107"/>
        <v>2.462460005539624E-2</v>
      </c>
      <c r="AC126" s="27">
        <f t="shared" si="107"/>
        <v>3.2804584665138359E-2</v>
      </c>
      <c r="AD126" s="27">
        <f t="shared" si="107"/>
        <v>3.704283441945333E-2</v>
      </c>
      <c r="AE126" s="27">
        <f t="shared" si="107"/>
        <v>4.12906576701495E-2</v>
      </c>
      <c r="AF126" s="27">
        <f t="shared" si="107"/>
        <v>4.1694703310894088E-2</v>
      </c>
      <c r="AG126" s="27">
        <f t="shared" si="107"/>
        <v>4.4478856448161519E-2</v>
      </c>
      <c r="AH126" s="27">
        <f t="shared" si="107"/>
        <v>4.4231745885382923E-2</v>
      </c>
      <c r="AI126" s="27">
        <f t="shared" si="107"/>
        <v>4.4062900228253099E-2</v>
      </c>
      <c r="AJ126" s="27">
        <f t="shared" si="107"/>
        <v>4.3935851323845254E-2</v>
      </c>
      <c r="AK126" s="27">
        <f t="shared" si="107"/>
        <v>4.3877645042570856E-2</v>
      </c>
      <c r="AL126" s="27">
        <f t="shared" si="107"/>
        <v>4.383360827262317E-2</v>
      </c>
      <c r="AM126" s="27">
        <f t="shared" si="107"/>
        <v>4.375500370592289E-2</v>
      </c>
      <c r="AN126" s="27">
        <f t="shared" si="107"/>
        <v>4.3710144287504749E-2</v>
      </c>
      <c r="AO126" s="27">
        <f t="shared" si="107"/>
        <v>4.3664338290736904E-2</v>
      </c>
      <c r="AP126" s="27">
        <f t="shared" si="107"/>
        <v>4.3635201430993531E-2</v>
      </c>
      <c r="AQ126" s="27">
        <f t="shared" si="107"/>
        <v>4.3638438923536915E-2</v>
      </c>
      <c r="AT126" s="27"/>
      <c r="AU126" s="27"/>
      <c r="AV126" s="27"/>
      <c r="AW126" s="27"/>
      <c r="AX126" s="27"/>
      <c r="AY126" s="27"/>
      <c r="AZ126" s="27"/>
      <c r="BA126" s="27"/>
      <c r="BB126" s="27"/>
      <c r="BC126" s="27"/>
      <c r="BD126" s="27"/>
      <c r="BE126" s="27"/>
      <c r="BF126" s="27"/>
      <c r="BG126" s="27"/>
      <c r="BH126" s="27"/>
      <c r="BI126" s="27"/>
      <c r="BJ126" s="27"/>
      <c r="BK126" s="27"/>
      <c r="BL126" s="27"/>
      <c r="BM126" s="27"/>
    </row>
    <row r="127" spans="22:65">
      <c r="V127" s="13" t="s">
        <v>83</v>
      </c>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row>
    <row r="128" spans="22:65">
      <c r="V128" s="7" t="s">
        <v>66</v>
      </c>
      <c r="W128" s="7" t="s">
        <v>52</v>
      </c>
      <c r="X128" s="7">
        <v>1</v>
      </c>
      <c r="Y128" s="7">
        <v>2</v>
      </c>
      <c r="Z128" s="7">
        <v>3</v>
      </c>
      <c r="AA128" s="7">
        <v>4</v>
      </c>
      <c r="AB128" s="7">
        <v>5</v>
      </c>
      <c r="AC128" s="7">
        <v>6</v>
      </c>
      <c r="AD128" s="7">
        <v>7</v>
      </c>
      <c r="AE128" s="7">
        <v>8</v>
      </c>
      <c r="AF128" s="7">
        <v>9</v>
      </c>
      <c r="AG128" s="7">
        <v>10</v>
      </c>
      <c r="AH128" s="7">
        <v>11</v>
      </c>
      <c r="AI128" s="7">
        <v>12</v>
      </c>
      <c r="AJ128" s="7">
        <v>13</v>
      </c>
      <c r="AK128" s="7">
        <v>14</v>
      </c>
      <c r="AL128" s="7">
        <v>15</v>
      </c>
      <c r="AM128" s="7">
        <v>16</v>
      </c>
      <c r="AN128" s="7">
        <v>17</v>
      </c>
      <c r="AO128" s="7">
        <v>18</v>
      </c>
      <c r="AP128" s="7">
        <v>19</v>
      </c>
      <c r="AQ128" s="7">
        <v>20</v>
      </c>
    </row>
    <row r="129" spans="22:46">
      <c r="V129" s="7">
        <v>0</v>
      </c>
      <c r="W129" s="14">
        <f t="shared" ref="W129:W149" si="108">I17</f>
        <v>1128205</v>
      </c>
      <c r="X129" s="14">
        <f>-I13</f>
        <v>-1282051</v>
      </c>
      <c r="Y129" s="7">
        <f>X129</f>
        <v>-1282051</v>
      </c>
      <c r="Z129" s="7">
        <f t="shared" ref="Z129" si="109">Y129</f>
        <v>-1282051</v>
      </c>
      <c r="AA129" s="7">
        <f t="shared" ref="AA129" si="110">Z129</f>
        <v>-1282051</v>
      </c>
      <c r="AB129" s="7">
        <f t="shared" ref="AB129" si="111">AA129</f>
        <v>-1282051</v>
      </c>
      <c r="AC129" s="7">
        <f t="shared" ref="AC129" si="112">AB129</f>
        <v>-1282051</v>
      </c>
      <c r="AD129" s="7">
        <f t="shared" ref="AD129" si="113">AC129</f>
        <v>-1282051</v>
      </c>
      <c r="AE129" s="7">
        <f t="shared" ref="AE129" si="114">AD129</f>
        <v>-1282051</v>
      </c>
      <c r="AF129" s="7">
        <f t="shared" ref="AF129" si="115">AE129</f>
        <v>-1282051</v>
      </c>
      <c r="AG129" s="7">
        <f t="shared" ref="AG129" si="116">AF129</f>
        <v>-1282051</v>
      </c>
      <c r="AH129" s="7">
        <f t="shared" ref="AH129" si="117">AG129</f>
        <v>-1282051</v>
      </c>
      <c r="AI129" s="7">
        <f t="shared" ref="AI129" si="118">AH129</f>
        <v>-1282051</v>
      </c>
      <c r="AJ129" s="7">
        <f t="shared" ref="AJ129" si="119">AI129</f>
        <v>-1282051</v>
      </c>
      <c r="AK129" s="7">
        <f t="shared" ref="AK129" si="120">AJ129</f>
        <v>-1282051</v>
      </c>
      <c r="AL129" s="7">
        <f t="shared" ref="AL129" si="121">AK129</f>
        <v>-1282051</v>
      </c>
      <c r="AM129" s="7">
        <f t="shared" ref="AM129" si="122">AL129</f>
        <v>-1282051</v>
      </c>
      <c r="AN129" s="7">
        <f t="shared" ref="AN129" si="123">AM129</f>
        <v>-1282051</v>
      </c>
      <c r="AO129" s="7">
        <f t="shared" ref="AO129" si="124">AN129</f>
        <v>-1282051</v>
      </c>
      <c r="AP129" s="7">
        <f t="shared" ref="AP129" si="125">AO129</f>
        <v>-1282051</v>
      </c>
      <c r="AQ129" s="7">
        <f t="shared" ref="AQ129" si="126">AP129</f>
        <v>-1282051</v>
      </c>
      <c r="AS129" s="14"/>
      <c r="AT129" s="14"/>
    </row>
    <row r="130" spans="22:46">
      <c r="V130" s="7">
        <v>1</v>
      </c>
      <c r="W130" s="14">
        <f t="shared" si="108"/>
        <v>1136594</v>
      </c>
      <c r="X130" s="7">
        <f>$W130</f>
        <v>1136594</v>
      </c>
      <c r="Y130" s="7">
        <v>0</v>
      </c>
      <c r="Z130" s="7">
        <v>0</v>
      </c>
      <c r="AA130" s="7">
        <v>0</v>
      </c>
      <c r="AB130" s="7">
        <v>0</v>
      </c>
      <c r="AC130" s="7">
        <v>0</v>
      </c>
      <c r="AD130" s="7">
        <v>0</v>
      </c>
      <c r="AE130" s="7">
        <v>0</v>
      </c>
      <c r="AF130" s="7">
        <v>0</v>
      </c>
      <c r="AG130" s="7">
        <v>0</v>
      </c>
      <c r="AH130" s="7">
        <v>0</v>
      </c>
      <c r="AI130" s="7">
        <v>0</v>
      </c>
      <c r="AJ130" s="7">
        <v>0</v>
      </c>
      <c r="AK130" s="7">
        <v>0</v>
      </c>
      <c r="AL130" s="7">
        <v>0</v>
      </c>
      <c r="AM130" s="7">
        <v>0</v>
      </c>
      <c r="AN130" s="7">
        <v>0</v>
      </c>
      <c r="AO130" s="7">
        <v>0</v>
      </c>
      <c r="AP130" s="7">
        <v>0</v>
      </c>
      <c r="AQ130" s="7">
        <v>0</v>
      </c>
      <c r="AS130" s="14"/>
    </row>
    <row r="131" spans="22:46">
      <c r="V131" s="7">
        <v>2</v>
      </c>
      <c r="W131" s="14">
        <f t="shared" si="108"/>
        <v>1138350</v>
      </c>
      <c r="X131" s="7">
        <v>0</v>
      </c>
      <c r="Y131" s="7">
        <f>$W131</f>
        <v>1138350</v>
      </c>
      <c r="Z131" s="7">
        <v>0</v>
      </c>
      <c r="AA131" s="7">
        <v>0</v>
      </c>
      <c r="AB131" s="7">
        <v>0</v>
      </c>
      <c r="AC131" s="7">
        <v>0</v>
      </c>
      <c r="AD131" s="7">
        <v>0</v>
      </c>
      <c r="AE131" s="7">
        <v>0</v>
      </c>
      <c r="AF131" s="7">
        <v>0</v>
      </c>
      <c r="AG131" s="7">
        <v>0</v>
      </c>
      <c r="AH131" s="7">
        <v>0</v>
      </c>
      <c r="AI131" s="7">
        <v>0</v>
      </c>
      <c r="AJ131" s="7">
        <v>0</v>
      </c>
      <c r="AK131" s="7">
        <v>0</v>
      </c>
      <c r="AL131" s="7">
        <v>0</v>
      </c>
      <c r="AM131" s="7">
        <v>0</v>
      </c>
      <c r="AN131" s="7">
        <v>0</v>
      </c>
      <c r="AO131" s="7">
        <v>0</v>
      </c>
      <c r="AP131" s="7">
        <v>0</v>
      </c>
      <c r="AQ131" s="7">
        <v>0</v>
      </c>
      <c r="AS131" s="14"/>
    </row>
    <row r="132" spans="22:46">
      <c r="V132" s="7">
        <v>3</v>
      </c>
      <c r="W132" s="14">
        <f t="shared" si="108"/>
        <v>1145903</v>
      </c>
      <c r="X132" s="7">
        <v>0</v>
      </c>
      <c r="Y132" s="7">
        <v>0</v>
      </c>
      <c r="Z132" s="7">
        <f>$W132</f>
        <v>1145903</v>
      </c>
      <c r="AA132" s="7">
        <v>0</v>
      </c>
      <c r="AB132" s="7">
        <v>0</v>
      </c>
      <c r="AC132" s="7">
        <v>0</v>
      </c>
      <c r="AD132" s="7">
        <v>0</v>
      </c>
      <c r="AE132" s="7">
        <v>0</v>
      </c>
      <c r="AF132" s="7">
        <v>0</v>
      </c>
      <c r="AG132" s="7">
        <v>0</v>
      </c>
      <c r="AH132" s="7">
        <v>0</v>
      </c>
      <c r="AI132" s="7">
        <v>0</v>
      </c>
      <c r="AJ132" s="7">
        <v>0</v>
      </c>
      <c r="AK132" s="7">
        <v>0</v>
      </c>
      <c r="AL132" s="7">
        <v>0</v>
      </c>
      <c r="AM132" s="7">
        <v>0</v>
      </c>
      <c r="AN132" s="7">
        <v>0</v>
      </c>
      <c r="AO132" s="7">
        <v>0</v>
      </c>
      <c r="AP132" s="7">
        <v>0</v>
      </c>
      <c r="AQ132" s="7">
        <v>0</v>
      </c>
      <c r="AS132" s="14"/>
    </row>
    <row r="133" spans="22:46">
      <c r="V133" s="7">
        <v>4</v>
      </c>
      <c r="W133" s="14">
        <f t="shared" si="108"/>
        <v>1282052</v>
      </c>
      <c r="X133" s="7">
        <v>0</v>
      </c>
      <c r="Y133" s="7">
        <v>0</v>
      </c>
      <c r="Z133" s="7">
        <v>0</v>
      </c>
      <c r="AA133" s="7">
        <f>$W133</f>
        <v>1282052</v>
      </c>
      <c r="AB133" s="7">
        <v>0</v>
      </c>
      <c r="AC133" s="7">
        <v>0</v>
      </c>
      <c r="AD133" s="7">
        <v>0</v>
      </c>
      <c r="AE133" s="7">
        <v>0</v>
      </c>
      <c r="AF133" s="7">
        <v>0</v>
      </c>
      <c r="AG133" s="7">
        <v>0</v>
      </c>
      <c r="AH133" s="7">
        <v>0</v>
      </c>
      <c r="AI133" s="7">
        <v>0</v>
      </c>
      <c r="AJ133" s="7">
        <v>0</v>
      </c>
      <c r="AK133" s="7">
        <v>0</v>
      </c>
      <c r="AL133" s="7">
        <v>0</v>
      </c>
      <c r="AM133" s="7">
        <v>0</v>
      </c>
      <c r="AN133" s="7">
        <v>0</v>
      </c>
      <c r="AO133" s="7">
        <v>0</v>
      </c>
      <c r="AP133" s="7">
        <v>0</v>
      </c>
      <c r="AQ133" s="7">
        <v>0</v>
      </c>
      <c r="AS133" s="14"/>
    </row>
    <row r="134" spans="22:46">
      <c r="V134" s="7">
        <v>5</v>
      </c>
      <c r="W134" s="14">
        <f t="shared" si="108"/>
        <v>1408556</v>
      </c>
      <c r="X134" s="7">
        <v>0</v>
      </c>
      <c r="Y134" s="7">
        <v>0</v>
      </c>
      <c r="Z134" s="7">
        <v>0</v>
      </c>
      <c r="AA134" s="7">
        <v>0</v>
      </c>
      <c r="AB134" s="7">
        <f>$W134</f>
        <v>1408556</v>
      </c>
      <c r="AC134" s="7">
        <v>0</v>
      </c>
      <c r="AD134" s="7">
        <v>0</v>
      </c>
      <c r="AE134" s="7">
        <v>0</v>
      </c>
      <c r="AF134" s="7">
        <v>0</v>
      </c>
      <c r="AG134" s="7">
        <v>0</v>
      </c>
      <c r="AH134" s="7">
        <v>0</v>
      </c>
      <c r="AI134" s="7">
        <v>0</v>
      </c>
      <c r="AJ134" s="7">
        <v>0</v>
      </c>
      <c r="AK134" s="7">
        <v>0</v>
      </c>
      <c r="AL134" s="7">
        <v>0</v>
      </c>
      <c r="AM134" s="7">
        <v>0</v>
      </c>
      <c r="AN134" s="7">
        <v>0</v>
      </c>
      <c r="AO134" s="7">
        <v>0</v>
      </c>
      <c r="AP134" s="7">
        <v>0</v>
      </c>
      <c r="AQ134" s="7">
        <v>0</v>
      </c>
      <c r="AS134" s="14"/>
    </row>
    <row r="135" spans="22:46">
      <c r="V135" s="7">
        <v>6</v>
      </c>
      <c r="W135" s="14">
        <f t="shared" si="108"/>
        <v>1532622</v>
      </c>
      <c r="X135" s="7">
        <v>0</v>
      </c>
      <c r="Y135" s="7">
        <v>0</v>
      </c>
      <c r="Z135" s="7">
        <v>0</v>
      </c>
      <c r="AA135" s="7">
        <v>0</v>
      </c>
      <c r="AB135" s="7">
        <v>0</v>
      </c>
      <c r="AC135" s="7">
        <f>$W135</f>
        <v>1532622</v>
      </c>
      <c r="AD135" s="7">
        <v>0</v>
      </c>
      <c r="AE135" s="7">
        <v>0</v>
      </c>
      <c r="AF135" s="7">
        <v>0</v>
      </c>
      <c r="AG135" s="7">
        <v>0</v>
      </c>
      <c r="AH135" s="7">
        <v>0</v>
      </c>
      <c r="AI135" s="7">
        <v>0</v>
      </c>
      <c r="AJ135" s="7">
        <v>0</v>
      </c>
      <c r="AK135" s="7">
        <v>0</v>
      </c>
      <c r="AL135" s="7">
        <v>0</v>
      </c>
      <c r="AM135" s="7">
        <v>0</v>
      </c>
      <c r="AN135" s="7">
        <v>0</v>
      </c>
      <c r="AO135" s="7">
        <v>0</v>
      </c>
      <c r="AP135" s="7">
        <v>0</v>
      </c>
      <c r="AQ135" s="7">
        <v>0</v>
      </c>
      <c r="AS135" s="14"/>
    </row>
    <row r="136" spans="22:46">
      <c r="V136" s="7">
        <v>7</v>
      </c>
      <c r="W136" s="14">
        <f t="shared" si="108"/>
        <v>1620123</v>
      </c>
      <c r="X136" s="7">
        <v>0</v>
      </c>
      <c r="Y136" s="7">
        <v>0</v>
      </c>
      <c r="Z136" s="7">
        <v>0</v>
      </c>
      <c r="AA136" s="7">
        <v>0</v>
      </c>
      <c r="AB136" s="7">
        <v>0</v>
      </c>
      <c r="AC136" s="7">
        <v>0</v>
      </c>
      <c r="AD136" s="7">
        <f>$W136</f>
        <v>1620123</v>
      </c>
      <c r="AE136" s="7">
        <v>0</v>
      </c>
      <c r="AF136" s="7">
        <v>0</v>
      </c>
      <c r="AG136" s="7">
        <v>0</v>
      </c>
      <c r="AH136" s="7">
        <v>0</v>
      </c>
      <c r="AI136" s="7">
        <v>0</v>
      </c>
      <c r="AJ136" s="7">
        <v>0</v>
      </c>
      <c r="AK136" s="7">
        <v>0</v>
      </c>
      <c r="AL136" s="7">
        <v>0</v>
      </c>
      <c r="AM136" s="7">
        <v>0</v>
      </c>
      <c r="AN136" s="7">
        <v>0</v>
      </c>
      <c r="AO136" s="7">
        <v>0</v>
      </c>
      <c r="AP136" s="7">
        <v>0</v>
      </c>
      <c r="AQ136" s="7">
        <v>0</v>
      </c>
      <c r="AS136" s="14"/>
    </row>
    <row r="137" spans="22:46">
      <c r="V137" s="7">
        <v>8</v>
      </c>
      <c r="W137" s="14">
        <f t="shared" si="108"/>
        <v>1737555</v>
      </c>
      <c r="X137" s="7">
        <v>0</v>
      </c>
      <c r="Y137" s="7">
        <v>0</v>
      </c>
      <c r="Z137" s="7">
        <v>0</v>
      </c>
      <c r="AA137" s="7">
        <v>0</v>
      </c>
      <c r="AB137" s="7">
        <v>0</v>
      </c>
      <c r="AC137" s="7">
        <v>0</v>
      </c>
      <c r="AD137" s="7">
        <v>0</v>
      </c>
      <c r="AE137" s="7">
        <f>$W137</f>
        <v>1737555</v>
      </c>
      <c r="AF137" s="7">
        <v>0</v>
      </c>
      <c r="AG137" s="7">
        <v>0</v>
      </c>
      <c r="AH137" s="7">
        <v>0</v>
      </c>
      <c r="AI137" s="7">
        <v>0</v>
      </c>
      <c r="AJ137" s="7">
        <v>0</v>
      </c>
      <c r="AK137" s="7">
        <v>0</v>
      </c>
      <c r="AL137" s="7">
        <v>0</v>
      </c>
      <c r="AM137" s="7">
        <v>0</v>
      </c>
      <c r="AN137" s="7">
        <v>0</v>
      </c>
      <c r="AO137" s="7">
        <v>0</v>
      </c>
      <c r="AP137" s="7">
        <v>0</v>
      </c>
      <c r="AQ137" s="7">
        <v>0</v>
      </c>
      <c r="AS137" s="14"/>
    </row>
    <row r="138" spans="22:46">
      <c r="V138" s="7">
        <v>9</v>
      </c>
      <c r="W138" s="14">
        <f t="shared" si="108"/>
        <v>1807456</v>
      </c>
      <c r="X138" s="7">
        <v>0</v>
      </c>
      <c r="Y138" s="7">
        <v>0</v>
      </c>
      <c r="Z138" s="7">
        <v>0</v>
      </c>
      <c r="AA138" s="7">
        <v>0</v>
      </c>
      <c r="AB138" s="7">
        <v>0</v>
      </c>
      <c r="AC138" s="7">
        <v>0</v>
      </c>
      <c r="AD138" s="7">
        <v>0</v>
      </c>
      <c r="AE138" s="7">
        <v>0</v>
      </c>
      <c r="AF138" s="7">
        <f>$W138</f>
        <v>1807456</v>
      </c>
      <c r="AG138" s="7">
        <v>0</v>
      </c>
      <c r="AH138" s="7">
        <v>0</v>
      </c>
      <c r="AI138" s="7">
        <v>0</v>
      </c>
      <c r="AJ138" s="7">
        <v>0</v>
      </c>
      <c r="AK138" s="7">
        <v>0</v>
      </c>
      <c r="AL138" s="7">
        <v>0</v>
      </c>
      <c r="AM138" s="7">
        <v>0</v>
      </c>
      <c r="AN138" s="7">
        <v>0</v>
      </c>
      <c r="AO138" s="7">
        <v>0</v>
      </c>
      <c r="AP138" s="7">
        <v>0</v>
      </c>
      <c r="AQ138" s="7">
        <v>0</v>
      </c>
      <c r="AS138" s="14"/>
    </row>
    <row r="139" spans="22:46">
      <c r="V139" s="7">
        <v>10</v>
      </c>
      <c r="W139" s="14">
        <f t="shared" si="108"/>
        <v>1885381</v>
      </c>
      <c r="X139" s="7">
        <v>0</v>
      </c>
      <c r="Y139" s="7">
        <v>0</v>
      </c>
      <c r="Z139" s="7">
        <v>0</v>
      </c>
      <c r="AA139" s="7">
        <v>0</v>
      </c>
      <c r="AB139" s="7">
        <v>0</v>
      </c>
      <c r="AC139" s="7">
        <v>0</v>
      </c>
      <c r="AD139" s="7">
        <v>0</v>
      </c>
      <c r="AE139" s="7">
        <v>0</v>
      </c>
      <c r="AF139" s="7">
        <v>0</v>
      </c>
      <c r="AG139" s="7">
        <f>$W139</f>
        <v>1885381</v>
      </c>
      <c r="AH139" s="7">
        <v>0</v>
      </c>
      <c r="AI139" s="7">
        <v>0</v>
      </c>
      <c r="AJ139" s="7">
        <v>0</v>
      </c>
      <c r="AK139" s="7">
        <v>0</v>
      </c>
      <c r="AL139" s="7">
        <v>0</v>
      </c>
      <c r="AM139" s="7">
        <v>0</v>
      </c>
      <c r="AN139" s="7">
        <v>0</v>
      </c>
      <c r="AO139" s="7">
        <v>0</v>
      </c>
      <c r="AP139" s="7">
        <v>0</v>
      </c>
      <c r="AQ139" s="7">
        <v>0</v>
      </c>
      <c r="AS139" s="14"/>
    </row>
    <row r="140" spans="22:46">
      <c r="V140" s="7">
        <v>11</v>
      </c>
      <c r="W140" s="14">
        <f t="shared" si="108"/>
        <v>1967405</v>
      </c>
      <c r="X140" s="7">
        <v>0</v>
      </c>
      <c r="Y140" s="7">
        <v>0</v>
      </c>
      <c r="Z140" s="7">
        <v>0</v>
      </c>
      <c r="AA140" s="7">
        <v>0</v>
      </c>
      <c r="AB140" s="7">
        <v>0</v>
      </c>
      <c r="AC140" s="7">
        <v>0</v>
      </c>
      <c r="AD140" s="7">
        <v>0</v>
      </c>
      <c r="AE140" s="7">
        <v>0</v>
      </c>
      <c r="AF140" s="7">
        <v>0</v>
      </c>
      <c r="AG140" s="7">
        <v>0</v>
      </c>
      <c r="AH140" s="7">
        <f>$W140</f>
        <v>1967405</v>
      </c>
      <c r="AI140" s="7">
        <v>0</v>
      </c>
      <c r="AJ140" s="7">
        <v>0</v>
      </c>
      <c r="AK140" s="7">
        <v>0</v>
      </c>
      <c r="AL140" s="7">
        <v>0</v>
      </c>
      <c r="AM140" s="7">
        <v>0</v>
      </c>
      <c r="AN140" s="7">
        <v>0</v>
      </c>
      <c r="AO140" s="7">
        <v>0</v>
      </c>
      <c r="AP140" s="7">
        <v>0</v>
      </c>
      <c r="AQ140" s="7">
        <v>0</v>
      </c>
      <c r="AS140" s="14"/>
    </row>
    <row r="141" spans="22:46">
      <c r="V141" s="7">
        <v>12</v>
      </c>
      <c r="W141" s="14">
        <f t="shared" si="108"/>
        <v>2053785</v>
      </c>
      <c r="X141" s="7">
        <v>0</v>
      </c>
      <c r="Y141" s="7">
        <v>0</v>
      </c>
      <c r="Z141" s="7">
        <v>0</v>
      </c>
      <c r="AA141" s="7">
        <v>0</v>
      </c>
      <c r="AB141" s="7">
        <v>0</v>
      </c>
      <c r="AC141" s="7">
        <v>0</v>
      </c>
      <c r="AD141" s="7">
        <v>0</v>
      </c>
      <c r="AE141" s="7">
        <v>0</v>
      </c>
      <c r="AF141" s="7">
        <v>0</v>
      </c>
      <c r="AG141" s="7">
        <v>0</v>
      </c>
      <c r="AH141" s="7">
        <v>0</v>
      </c>
      <c r="AI141" s="7">
        <f>$W141</f>
        <v>2053785</v>
      </c>
      <c r="AJ141" s="7">
        <v>0</v>
      </c>
      <c r="AK141" s="7">
        <v>0</v>
      </c>
      <c r="AL141" s="7">
        <v>0</v>
      </c>
      <c r="AM141" s="7">
        <v>0</v>
      </c>
      <c r="AN141" s="7">
        <v>0</v>
      </c>
      <c r="AO141" s="7">
        <v>0</v>
      </c>
      <c r="AP141" s="7">
        <v>0</v>
      </c>
      <c r="AQ141" s="7">
        <v>0</v>
      </c>
      <c r="AS141" s="14"/>
    </row>
    <row r="142" spans="22:46">
      <c r="V142" s="7">
        <v>13</v>
      </c>
      <c r="W142" s="14">
        <f t="shared" si="108"/>
        <v>2144069</v>
      </c>
      <c r="X142" s="7">
        <v>0</v>
      </c>
      <c r="Y142" s="7">
        <v>0</v>
      </c>
      <c r="Z142" s="7">
        <v>0</v>
      </c>
      <c r="AA142" s="7">
        <v>0</v>
      </c>
      <c r="AB142" s="7">
        <v>0</v>
      </c>
      <c r="AC142" s="7">
        <v>0</v>
      </c>
      <c r="AD142" s="7">
        <v>0</v>
      </c>
      <c r="AE142" s="7">
        <v>0</v>
      </c>
      <c r="AF142" s="7">
        <v>0</v>
      </c>
      <c r="AG142" s="7">
        <v>0</v>
      </c>
      <c r="AH142" s="7">
        <v>0</v>
      </c>
      <c r="AI142" s="7">
        <v>0</v>
      </c>
      <c r="AJ142" s="7">
        <f>$W142</f>
        <v>2144069</v>
      </c>
      <c r="AK142" s="7">
        <v>0</v>
      </c>
      <c r="AL142" s="7">
        <v>0</v>
      </c>
      <c r="AM142" s="7">
        <v>0</v>
      </c>
      <c r="AN142" s="7">
        <v>0</v>
      </c>
      <c r="AO142" s="7">
        <v>0</v>
      </c>
      <c r="AP142" s="7">
        <v>0</v>
      </c>
      <c r="AQ142" s="7">
        <v>0</v>
      </c>
      <c r="AS142" s="14"/>
    </row>
    <row r="143" spans="22:46">
      <c r="V143" s="7">
        <v>14</v>
      </c>
      <c r="W143" s="14">
        <f t="shared" si="108"/>
        <v>2239000</v>
      </c>
      <c r="X143" s="7">
        <v>0</v>
      </c>
      <c r="Y143" s="7">
        <v>0</v>
      </c>
      <c r="Z143" s="7">
        <v>0</v>
      </c>
      <c r="AA143" s="7">
        <v>0</v>
      </c>
      <c r="AB143" s="7">
        <v>0</v>
      </c>
      <c r="AC143" s="7">
        <v>0</v>
      </c>
      <c r="AD143" s="7">
        <v>0</v>
      </c>
      <c r="AE143" s="7">
        <v>0</v>
      </c>
      <c r="AF143" s="7">
        <v>0</v>
      </c>
      <c r="AG143" s="7">
        <v>0</v>
      </c>
      <c r="AH143" s="7">
        <v>0</v>
      </c>
      <c r="AI143" s="7">
        <v>0</v>
      </c>
      <c r="AJ143" s="7">
        <v>0</v>
      </c>
      <c r="AK143" s="7">
        <f>$W143</f>
        <v>2239000</v>
      </c>
      <c r="AL143" s="7">
        <v>0</v>
      </c>
      <c r="AM143" s="7">
        <v>0</v>
      </c>
      <c r="AN143" s="7">
        <v>0</v>
      </c>
      <c r="AO143" s="7">
        <v>0</v>
      </c>
      <c r="AP143" s="7">
        <v>0</v>
      </c>
      <c r="AQ143" s="7">
        <v>0</v>
      </c>
      <c r="AS143" s="14"/>
    </row>
    <row r="144" spans="22:46">
      <c r="V144" s="7">
        <v>15</v>
      </c>
      <c r="W144" s="14">
        <f t="shared" si="108"/>
        <v>2339049</v>
      </c>
      <c r="X144" s="7">
        <v>0</v>
      </c>
      <c r="Y144" s="7">
        <v>0</v>
      </c>
      <c r="Z144" s="7">
        <v>0</v>
      </c>
      <c r="AA144" s="7">
        <v>0</v>
      </c>
      <c r="AB144" s="7">
        <v>0</v>
      </c>
      <c r="AC144" s="7">
        <v>0</v>
      </c>
      <c r="AD144" s="7">
        <v>0</v>
      </c>
      <c r="AE144" s="7">
        <v>0</v>
      </c>
      <c r="AF144" s="7">
        <v>0</v>
      </c>
      <c r="AG144" s="7">
        <v>0</v>
      </c>
      <c r="AH144" s="7">
        <v>0</v>
      </c>
      <c r="AI144" s="7">
        <v>0</v>
      </c>
      <c r="AJ144" s="7">
        <v>0</v>
      </c>
      <c r="AK144" s="7">
        <v>0</v>
      </c>
      <c r="AL144" s="7">
        <f>$W144</f>
        <v>2339049</v>
      </c>
      <c r="AM144" s="7">
        <v>0</v>
      </c>
      <c r="AN144" s="7">
        <v>0</v>
      </c>
      <c r="AO144" s="7">
        <v>0</v>
      </c>
      <c r="AP144" s="7">
        <v>0</v>
      </c>
      <c r="AQ144" s="7">
        <v>0</v>
      </c>
      <c r="AS144" s="14"/>
    </row>
    <row r="145" spans="22:65">
      <c r="V145" s="7">
        <v>16</v>
      </c>
      <c r="W145" s="14">
        <f t="shared" si="108"/>
        <v>2444480</v>
      </c>
      <c r="X145" s="7">
        <v>0</v>
      </c>
      <c r="Y145" s="7">
        <v>0</v>
      </c>
      <c r="Z145" s="7">
        <v>0</v>
      </c>
      <c r="AA145" s="7">
        <v>0</v>
      </c>
      <c r="AB145" s="7">
        <v>0</v>
      </c>
      <c r="AC145" s="7">
        <v>0</v>
      </c>
      <c r="AD145" s="7">
        <v>0</v>
      </c>
      <c r="AE145" s="7">
        <v>0</v>
      </c>
      <c r="AF145" s="7">
        <v>0</v>
      </c>
      <c r="AG145" s="7">
        <v>0</v>
      </c>
      <c r="AH145" s="7">
        <v>0</v>
      </c>
      <c r="AI145" s="7">
        <v>0</v>
      </c>
      <c r="AJ145" s="7">
        <v>0</v>
      </c>
      <c r="AK145" s="7">
        <v>0</v>
      </c>
      <c r="AL145" s="7">
        <v>0</v>
      </c>
      <c r="AM145" s="7">
        <f>$W145</f>
        <v>2444480</v>
      </c>
      <c r="AN145" s="7">
        <v>0</v>
      </c>
      <c r="AO145" s="7">
        <v>0</v>
      </c>
      <c r="AP145" s="7">
        <v>0</v>
      </c>
      <c r="AQ145" s="7">
        <v>0</v>
      </c>
      <c r="AS145" s="14"/>
    </row>
    <row r="146" spans="22:65">
      <c r="V146" s="7">
        <v>17</v>
      </c>
      <c r="W146" s="14">
        <f t="shared" si="108"/>
        <v>2555500</v>
      </c>
      <c r="X146" s="7">
        <v>0</v>
      </c>
      <c r="Y146" s="7">
        <v>0</v>
      </c>
      <c r="Z146" s="7">
        <v>0</v>
      </c>
      <c r="AA146" s="7">
        <v>0</v>
      </c>
      <c r="AB146" s="7">
        <v>0</v>
      </c>
      <c r="AC146" s="7">
        <v>0</v>
      </c>
      <c r="AD146" s="7">
        <v>0</v>
      </c>
      <c r="AE146" s="7">
        <v>0</v>
      </c>
      <c r="AF146" s="7">
        <v>0</v>
      </c>
      <c r="AG146" s="7">
        <v>0</v>
      </c>
      <c r="AH146" s="7">
        <v>0</v>
      </c>
      <c r="AI146" s="7">
        <v>0</v>
      </c>
      <c r="AJ146" s="7">
        <v>0</v>
      </c>
      <c r="AK146" s="7">
        <v>0</v>
      </c>
      <c r="AL146" s="7">
        <v>0</v>
      </c>
      <c r="AM146" s="7">
        <v>0</v>
      </c>
      <c r="AN146" s="7">
        <f>$W146</f>
        <v>2555500</v>
      </c>
      <c r="AO146" s="7">
        <v>0</v>
      </c>
      <c r="AP146" s="7">
        <v>0</v>
      </c>
      <c r="AQ146" s="7">
        <v>0</v>
      </c>
      <c r="AS146" s="14"/>
    </row>
    <row r="147" spans="22:65">
      <c r="V147" s="7">
        <v>18</v>
      </c>
      <c r="W147" s="14">
        <f t="shared" si="108"/>
        <v>2670531</v>
      </c>
      <c r="X147" s="7">
        <v>0</v>
      </c>
      <c r="Y147" s="7">
        <v>0</v>
      </c>
      <c r="Z147" s="7">
        <v>0</v>
      </c>
      <c r="AA147" s="7">
        <v>0</v>
      </c>
      <c r="AB147" s="7">
        <v>0</v>
      </c>
      <c r="AC147" s="7">
        <v>0</v>
      </c>
      <c r="AD147" s="7">
        <v>0</v>
      </c>
      <c r="AE147" s="7">
        <v>0</v>
      </c>
      <c r="AF147" s="7">
        <v>0</v>
      </c>
      <c r="AG147" s="7">
        <v>0</v>
      </c>
      <c r="AH147" s="7">
        <v>0</v>
      </c>
      <c r="AI147" s="7">
        <v>0</v>
      </c>
      <c r="AJ147" s="7">
        <v>0</v>
      </c>
      <c r="AK147" s="7">
        <v>0</v>
      </c>
      <c r="AL147" s="7">
        <v>0</v>
      </c>
      <c r="AM147" s="7">
        <v>0</v>
      </c>
      <c r="AN147" s="7">
        <v>0</v>
      </c>
      <c r="AO147" s="7">
        <f>$W147</f>
        <v>2670531</v>
      </c>
      <c r="AP147" s="7">
        <v>0</v>
      </c>
      <c r="AQ147" s="7">
        <v>0</v>
      </c>
      <c r="AS147" s="14"/>
    </row>
    <row r="148" spans="22:65">
      <c r="V148" s="7">
        <v>19</v>
      </c>
      <c r="W148" s="14">
        <f t="shared" si="108"/>
        <v>2788258</v>
      </c>
      <c r="X148" s="7">
        <v>0</v>
      </c>
      <c r="Y148" s="7">
        <v>0</v>
      </c>
      <c r="Z148" s="7">
        <v>0</v>
      </c>
      <c r="AA148" s="7">
        <v>0</v>
      </c>
      <c r="AB148" s="7">
        <v>0</v>
      </c>
      <c r="AC148" s="7">
        <v>0</v>
      </c>
      <c r="AD148" s="7">
        <v>0</v>
      </c>
      <c r="AE148" s="7">
        <v>0</v>
      </c>
      <c r="AF148" s="7">
        <v>0</v>
      </c>
      <c r="AG148" s="7">
        <v>0</v>
      </c>
      <c r="AH148" s="7">
        <v>0</v>
      </c>
      <c r="AI148" s="7">
        <v>0</v>
      </c>
      <c r="AJ148" s="7">
        <v>0</v>
      </c>
      <c r="AK148" s="7">
        <v>0</v>
      </c>
      <c r="AL148" s="7">
        <v>0</v>
      </c>
      <c r="AM148" s="7">
        <v>0</v>
      </c>
      <c r="AN148" s="7">
        <v>0</v>
      </c>
      <c r="AO148" s="7">
        <v>0</v>
      </c>
      <c r="AP148" s="7">
        <f>$W148</f>
        <v>2788258</v>
      </c>
      <c r="AQ148" s="7">
        <v>0</v>
      </c>
      <c r="AS148" s="14"/>
    </row>
    <row r="149" spans="22:65">
      <c r="V149" s="7">
        <v>20</v>
      </c>
      <c r="W149" s="14">
        <f t="shared" si="108"/>
        <v>2907987</v>
      </c>
      <c r="X149" s="7">
        <v>0</v>
      </c>
      <c r="Y149" s="7">
        <v>0</v>
      </c>
      <c r="Z149" s="7">
        <v>0</v>
      </c>
      <c r="AA149" s="7">
        <v>0</v>
      </c>
      <c r="AB149" s="7">
        <v>0</v>
      </c>
      <c r="AC149" s="7">
        <v>0</v>
      </c>
      <c r="AD149" s="7">
        <v>0</v>
      </c>
      <c r="AE149" s="7">
        <v>0</v>
      </c>
      <c r="AF149" s="7">
        <v>0</v>
      </c>
      <c r="AG149" s="7">
        <v>0</v>
      </c>
      <c r="AH149" s="7">
        <v>0</v>
      </c>
      <c r="AI149" s="7">
        <v>0</v>
      </c>
      <c r="AJ149" s="7">
        <v>0</v>
      </c>
      <c r="AK149" s="7">
        <v>0</v>
      </c>
      <c r="AL149" s="7">
        <v>0</v>
      </c>
      <c r="AM149" s="7">
        <v>0</v>
      </c>
      <c r="AN149" s="7">
        <v>0</v>
      </c>
      <c r="AO149" s="7">
        <v>0</v>
      </c>
      <c r="AP149" s="7">
        <v>0</v>
      </c>
      <c r="AQ149" s="7">
        <f>$W149</f>
        <v>2907987</v>
      </c>
      <c r="AS149" s="14"/>
    </row>
    <row r="150" spans="22:65">
      <c r="V150" s="7" t="s">
        <v>51</v>
      </c>
      <c r="X150" s="27">
        <f t="shared" ref="X150:AQ150" si="127">IRR(X129:X149)</f>
        <v>-0.11345648496042671</v>
      </c>
      <c r="Y150" s="27">
        <f t="shared" si="127"/>
        <v>-5.7708540131602426E-2</v>
      </c>
      <c r="Z150" s="27">
        <f t="shared" si="127"/>
        <v>-3.6731145928827202E-2</v>
      </c>
      <c r="AA150" s="27">
        <f t="shared" si="127"/>
        <v>1.9499998571426147E-7</v>
      </c>
      <c r="AB150" s="27">
        <f t="shared" si="127"/>
        <v>1.8999012722146436E-2</v>
      </c>
      <c r="AC150" s="27">
        <f t="shared" si="127"/>
        <v>3.0200189891280704E-2</v>
      </c>
      <c r="AD150" s="27">
        <f t="shared" si="127"/>
        <v>3.3999630771348377E-2</v>
      </c>
      <c r="AE150" s="27">
        <f t="shared" si="127"/>
        <v>3.87335457893212E-2</v>
      </c>
      <c r="AF150" s="27">
        <f t="shared" si="127"/>
        <v>3.889965861655309E-2</v>
      </c>
      <c r="AG150" s="27">
        <f t="shared" si="127"/>
        <v>3.9320234024265988E-2</v>
      </c>
      <c r="AH150" s="27">
        <f t="shared" si="127"/>
        <v>3.9699996805321769E-2</v>
      </c>
      <c r="AI150" s="27">
        <f t="shared" si="127"/>
        <v>4.004981156667009E-2</v>
      </c>
      <c r="AJ150" s="27">
        <f t="shared" si="127"/>
        <v>4.0350060120079023E-2</v>
      </c>
      <c r="AK150" s="27">
        <f t="shared" si="127"/>
        <v>4.0630000936493271E-2</v>
      </c>
      <c r="AL150" s="27">
        <f t="shared" si="127"/>
        <v>4.089982263887193E-2</v>
      </c>
      <c r="AM150" s="27">
        <f t="shared" si="127"/>
        <v>4.1160238363323831E-2</v>
      </c>
      <c r="AN150" s="27">
        <f t="shared" si="127"/>
        <v>4.1410132885659978E-2</v>
      </c>
      <c r="AO150" s="27">
        <f t="shared" si="127"/>
        <v>4.1609971935294698E-2</v>
      </c>
      <c r="AP150" s="27">
        <f t="shared" si="127"/>
        <v>4.174002412283806E-2</v>
      </c>
      <c r="AQ150" s="27">
        <f t="shared" si="127"/>
        <v>4.1800011634682388E-2</v>
      </c>
      <c r="AT150" s="27"/>
      <c r="AU150" s="27"/>
      <c r="AV150" s="27"/>
      <c r="AW150" s="27"/>
      <c r="AX150" s="27"/>
      <c r="AY150" s="27"/>
      <c r="AZ150" s="27"/>
      <c r="BA150" s="27"/>
      <c r="BB150" s="27"/>
      <c r="BC150" s="27"/>
      <c r="BD150" s="27"/>
      <c r="BE150" s="27"/>
      <c r="BF150" s="27"/>
      <c r="BG150" s="27"/>
      <c r="BH150" s="27"/>
      <c r="BI150" s="27"/>
      <c r="BJ150" s="27"/>
      <c r="BK150" s="27"/>
      <c r="BL150" s="27"/>
      <c r="BM150" s="27"/>
    </row>
    <row r="151" spans="22:65">
      <c r="V151" s="13" t="s">
        <v>84</v>
      </c>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row>
    <row r="152" spans="22:65">
      <c r="V152" s="7" t="s">
        <v>66</v>
      </c>
      <c r="W152" s="7" t="s">
        <v>52</v>
      </c>
      <c r="X152" s="7">
        <v>1</v>
      </c>
      <c r="Y152" s="7">
        <v>2</v>
      </c>
      <c r="Z152" s="7">
        <v>3</v>
      </c>
      <c r="AA152" s="7">
        <v>4</v>
      </c>
      <c r="AB152" s="7">
        <v>5</v>
      </c>
      <c r="AC152" s="7">
        <v>6</v>
      </c>
      <c r="AD152" s="7">
        <v>7</v>
      </c>
      <c r="AE152" s="7">
        <v>8</v>
      </c>
      <c r="AF152" s="7">
        <v>9</v>
      </c>
      <c r="AG152" s="7">
        <v>10</v>
      </c>
      <c r="AH152" s="7">
        <v>11</v>
      </c>
      <c r="AI152" s="7">
        <v>12</v>
      </c>
      <c r="AJ152" s="7">
        <v>13</v>
      </c>
      <c r="AK152" s="7">
        <v>14</v>
      </c>
      <c r="AL152" s="7">
        <v>15</v>
      </c>
      <c r="AM152" s="7">
        <v>16</v>
      </c>
      <c r="AN152" s="7">
        <v>17</v>
      </c>
      <c r="AO152" s="7">
        <v>18</v>
      </c>
      <c r="AP152" s="7">
        <v>19</v>
      </c>
      <c r="AQ152" s="7">
        <v>20</v>
      </c>
    </row>
    <row r="153" spans="22:65">
      <c r="V153" s="7">
        <v>0</v>
      </c>
      <c r="W153" s="16">
        <f t="shared" ref="W153:W173" si="128">J17</f>
        <v>1056774</v>
      </c>
      <c r="X153" s="7">
        <f>-J13</f>
        <v>-1203165.93</v>
      </c>
      <c r="Y153" s="7">
        <f>X153</f>
        <v>-1203165.93</v>
      </c>
      <c r="Z153" s="7">
        <f t="shared" ref="Z153" si="129">Y153</f>
        <v>-1203165.93</v>
      </c>
      <c r="AA153" s="7">
        <f t="shared" ref="AA153" si="130">Z153</f>
        <v>-1203165.93</v>
      </c>
      <c r="AB153" s="7">
        <f t="shared" ref="AB153" si="131">AA153</f>
        <v>-1203165.93</v>
      </c>
      <c r="AC153" s="7">
        <f t="shared" ref="AC153" si="132">AB153</f>
        <v>-1203165.93</v>
      </c>
      <c r="AD153" s="7">
        <f t="shared" ref="AD153" si="133">AC153</f>
        <v>-1203165.93</v>
      </c>
      <c r="AE153" s="7">
        <f t="shared" ref="AE153" si="134">AD153</f>
        <v>-1203165.93</v>
      </c>
      <c r="AF153" s="7">
        <f t="shared" ref="AF153" si="135">AE153</f>
        <v>-1203165.93</v>
      </c>
      <c r="AG153" s="7">
        <f t="shared" ref="AG153" si="136">AF153</f>
        <v>-1203165.93</v>
      </c>
      <c r="AH153" s="7">
        <f t="shared" ref="AH153" si="137">AG153</f>
        <v>-1203165.93</v>
      </c>
      <c r="AI153" s="7">
        <f t="shared" ref="AI153" si="138">AH153</f>
        <v>-1203165.93</v>
      </c>
      <c r="AJ153" s="7">
        <f t="shared" ref="AJ153" si="139">AI153</f>
        <v>-1203165.93</v>
      </c>
      <c r="AK153" s="7">
        <f t="shared" ref="AK153" si="140">AJ153</f>
        <v>-1203165.93</v>
      </c>
      <c r="AL153" s="7">
        <f t="shared" ref="AL153" si="141">AK153</f>
        <v>-1203165.93</v>
      </c>
      <c r="AM153" s="7">
        <f t="shared" ref="AM153" si="142">AL153</f>
        <v>-1203165.93</v>
      </c>
      <c r="AN153" s="7">
        <f t="shared" ref="AN153" si="143">AM153</f>
        <v>-1203165.93</v>
      </c>
      <c r="AO153" s="7">
        <f t="shared" ref="AO153" si="144">AN153</f>
        <v>-1203165.93</v>
      </c>
      <c r="AP153" s="7">
        <f t="shared" ref="AP153" si="145">AO153</f>
        <v>-1203165.93</v>
      </c>
      <c r="AQ153" s="7">
        <f t="shared" ref="AQ153" si="146">AP153</f>
        <v>-1203165.93</v>
      </c>
      <c r="AS153" s="16"/>
    </row>
    <row r="154" spans="22:65">
      <c r="V154" s="7">
        <v>1</v>
      </c>
      <c r="W154" s="16">
        <f t="shared" si="128"/>
        <v>1056774</v>
      </c>
      <c r="X154" s="7">
        <f>$W154</f>
        <v>1056774</v>
      </c>
      <c r="Y154" s="7">
        <v>0</v>
      </c>
      <c r="Z154" s="7">
        <v>0</v>
      </c>
      <c r="AA154" s="7">
        <v>0</v>
      </c>
      <c r="AB154" s="7">
        <v>0</v>
      </c>
      <c r="AC154" s="7">
        <v>0</v>
      </c>
      <c r="AD154" s="7">
        <v>0</v>
      </c>
      <c r="AE154" s="7">
        <v>0</v>
      </c>
      <c r="AF154" s="7">
        <v>0</v>
      </c>
      <c r="AG154" s="7">
        <v>0</v>
      </c>
      <c r="AH154" s="7">
        <v>0</v>
      </c>
      <c r="AI154" s="7">
        <v>0</v>
      </c>
      <c r="AJ154" s="7">
        <v>0</v>
      </c>
      <c r="AK154" s="7">
        <v>0</v>
      </c>
      <c r="AL154" s="7">
        <v>0</v>
      </c>
      <c r="AM154" s="7">
        <v>0</v>
      </c>
      <c r="AN154" s="7">
        <v>0</v>
      </c>
      <c r="AO154" s="7">
        <v>0</v>
      </c>
      <c r="AP154" s="7">
        <v>0</v>
      </c>
      <c r="AQ154" s="7">
        <v>0</v>
      </c>
      <c r="AS154" s="16"/>
    </row>
    <row r="155" spans="22:65">
      <c r="V155" s="7">
        <v>2</v>
      </c>
      <c r="W155" s="16">
        <f t="shared" si="128"/>
        <v>1056774</v>
      </c>
      <c r="X155" s="7">
        <v>0</v>
      </c>
      <c r="Y155" s="7">
        <f>$W155</f>
        <v>1056774</v>
      </c>
      <c r="Z155" s="7">
        <v>0</v>
      </c>
      <c r="AA155" s="7">
        <v>0</v>
      </c>
      <c r="AB155" s="7">
        <v>0</v>
      </c>
      <c r="AC155" s="7">
        <v>0</v>
      </c>
      <c r="AD155" s="7">
        <v>0</v>
      </c>
      <c r="AE155" s="7">
        <v>0</v>
      </c>
      <c r="AF155" s="7">
        <v>0</v>
      </c>
      <c r="AG155" s="7">
        <v>0</v>
      </c>
      <c r="AH155" s="7">
        <v>0</v>
      </c>
      <c r="AI155" s="7">
        <v>0</v>
      </c>
      <c r="AJ155" s="7">
        <v>0</v>
      </c>
      <c r="AK155" s="7">
        <v>0</v>
      </c>
      <c r="AL155" s="7">
        <v>0</v>
      </c>
      <c r="AM155" s="7">
        <v>0</v>
      </c>
      <c r="AN155" s="7">
        <v>0</v>
      </c>
      <c r="AO155" s="7">
        <v>0</v>
      </c>
      <c r="AP155" s="7">
        <v>0</v>
      </c>
      <c r="AQ155" s="7">
        <v>0</v>
      </c>
      <c r="AS155" s="16"/>
    </row>
    <row r="156" spans="22:65">
      <c r="V156" s="7">
        <v>3</v>
      </c>
      <c r="W156" s="16">
        <f t="shared" si="128"/>
        <v>1056774</v>
      </c>
      <c r="X156" s="7">
        <v>0</v>
      </c>
      <c r="Y156" s="7">
        <v>0</v>
      </c>
      <c r="Z156" s="7">
        <f>$W156</f>
        <v>1056774</v>
      </c>
      <c r="AA156" s="7">
        <v>0</v>
      </c>
      <c r="AB156" s="7">
        <v>0</v>
      </c>
      <c r="AC156" s="7">
        <v>0</v>
      </c>
      <c r="AD156" s="7">
        <v>0</v>
      </c>
      <c r="AE156" s="7">
        <v>0</v>
      </c>
      <c r="AF156" s="7">
        <v>0</v>
      </c>
      <c r="AG156" s="7">
        <v>0</v>
      </c>
      <c r="AH156" s="7">
        <v>0</v>
      </c>
      <c r="AI156" s="7">
        <v>0</v>
      </c>
      <c r="AJ156" s="7">
        <v>0</v>
      </c>
      <c r="AK156" s="7">
        <v>0</v>
      </c>
      <c r="AL156" s="7">
        <v>0</v>
      </c>
      <c r="AM156" s="7">
        <v>0</v>
      </c>
      <c r="AN156" s="7">
        <v>0</v>
      </c>
      <c r="AO156" s="7">
        <v>0</v>
      </c>
      <c r="AP156" s="7">
        <v>0</v>
      </c>
      <c r="AQ156" s="7">
        <v>0</v>
      </c>
      <c r="AS156" s="16"/>
    </row>
    <row r="157" spans="22:65">
      <c r="V157" s="7">
        <v>4</v>
      </c>
      <c r="W157" s="16">
        <f t="shared" si="128"/>
        <v>1056774</v>
      </c>
      <c r="X157" s="7">
        <v>0</v>
      </c>
      <c r="Y157" s="7">
        <v>0</v>
      </c>
      <c r="Z157" s="7">
        <v>0</v>
      </c>
      <c r="AA157" s="7">
        <f>$W157</f>
        <v>1056774</v>
      </c>
      <c r="AB157" s="7">
        <v>0</v>
      </c>
      <c r="AC157" s="7">
        <v>0</v>
      </c>
      <c r="AD157" s="7">
        <v>0</v>
      </c>
      <c r="AE157" s="7">
        <v>0</v>
      </c>
      <c r="AF157" s="7">
        <v>0</v>
      </c>
      <c r="AG157" s="7">
        <v>0</v>
      </c>
      <c r="AH157" s="7">
        <v>0</v>
      </c>
      <c r="AI157" s="7">
        <v>0</v>
      </c>
      <c r="AJ157" s="7">
        <v>0</v>
      </c>
      <c r="AK157" s="7">
        <v>0</v>
      </c>
      <c r="AL157" s="7">
        <v>0</v>
      </c>
      <c r="AM157" s="7">
        <v>0</v>
      </c>
      <c r="AN157" s="7">
        <v>0</v>
      </c>
      <c r="AO157" s="7">
        <v>0</v>
      </c>
      <c r="AP157" s="7">
        <v>0</v>
      </c>
      <c r="AQ157" s="7">
        <v>0</v>
      </c>
      <c r="AS157" s="16"/>
    </row>
    <row r="158" spans="22:65">
      <c r="V158" s="7">
        <v>5</v>
      </c>
      <c r="W158" s="16">
        <f t="shared" si="128"/>
        <v>1091229</v>
      </c>
      <c r="X158" s="7">
        <v>0</v>
      </c>
      <c r="Y158" s="7">
        <v>0</v>
      </c>
      <c r="Z158" s="7">
        <v>0</v>
      </c>
      <c r="AA158" s="7">
        <v>0</v>
      </c>
      <c r="AB158" s="7">
        <f>$W158</f>
        <v>1091229</v>
      </c>
      <c r="AC158" s="7">
        <v>0</v>
      </c>
      <c r="AD158" s="7">
        <v>0</v>
      </c>
      <c r="AE158" s="7">
        <v>0</v>
      </c>
      <c r="AF158" s="7">
        <v>0</v>
      </c>
      <c r="AG158" s="7">
        <v>0</v>
      </c>
      <c r="AH158" s="7">
        <v>0</v>
      </c>
      <c r="AI158" s="7">
        <v>0</v>
      </c>
      <c r="AJ158" s="7">
        <v>0</v>
      </c>
      <c r="AK158" s="7">
        <v>0</v>
      </c>
      <c r="AL158" s="7">
        <v>0</v>
      </c>
      <c r="AM158" s="7">
        <v>0</v>
      </c>
      <c r="AN158" s="7">
        <v>0</v>
      </c>
      <c r="AO158" s="7">
        <v>0</v>
      </c>
      <c r="AP158" s="7">
        <v>0</v>
      </c>
      <c r="AQ158" s="7">
        <v>0</v>
      </c>
      <c r="AS158" s="16"/>
    </row>
    <row r="159" spans="22:65">
      <c r="V159" s="7">
        <v>6</v>
      </c>
      <c r="W159" s="16">
        <f t="shared" si="128"/>
        <v>1237610</v>
      </c>
      <c r="X159" s="7">
        <v>0</v>
      </c>
      <c r="Y159" s="7">
        <v>0</v>
      </c>
      <c r="Z159" s="7">
        <v>0</v>
      </c>
      <c r="AA159" s="7">
        <v>0</v>
      </c>
      <c r="AB159" s="7">
        <v>0</v>
      </c>
      <c r="AC159" s="7">
        <f>$W159</f>
        <v>1237610</v>
      </c>
      <c r="AD159" s="7">
        <v>0</v>
      </c>
      <c r="AE159" s="7">
        <v>0</v>
      </c>
      <c r="AF159" s="7">
        <v>0</v>
      </c>
      <c r="AG159" s="7">
        <v>0</v>
      </c>
      <c r="AH159" s="7">
        <v>0</v>
      </c>
      <c r="AI159" s="7">
        <v>0</v>
      </c>
      <c r="AJ159" s="7">
        <v>0</v>
      </c>
      <c r="AK159" s="7">
        <v>0</v>
      </c>
      <c r="AL159" s="7">
        <v>0</v>
      </c>
      <c r="AM159" s="7">
        <v>0</v>
      </c>
      <c r="AN159" s="7">
        <v>0</v>
      </c>
      <c r="AO159" s="7">
        <v>0</v>
      </c>
      <c r="AP159" s="7">
        <v>0</v>
      </c>
      <c r="AQ159" s="7">
        <v>0</v>
      </c>
      <c r="AS159" s="16"/>
    </row>
    <row r="160" spans="22:65">
      <c r="V160" s="7">
        <v>7</v>
      </c>
      <c r="W160" s="16">
        <f t="shared" si="128"/>
        <v>1520029</v>
      </c>
      <c r="X160" s="7">
        <v>0</v>
      </c>
      <c r="Y160" s="7">
        <v>0</v>
      </c>
      <c r="Z160" s="7">
        <v>0</v>
      </c>
      <c r="AA160" s="7">
        <v>0</v>
      </c>
      <c r="AB160" s="7">
        <v>0</v>
      </c>
      <c r="AC160" s="7">
        <v>0</v>
      </c>
      <c r="AD160" s="7">
        <f>$W160</f>
        <v>1520029</v>
      </c>
      <c r="AE160" s="7">
        <v>0</v>
      </c>
      <c r="AF160" s="7">
        <v>0</v>
      </c>
      <c r="AG160" s="7">
        <v>0</v>
      </c>
      <c r="AH160" s="7">
        <v>0</v>
      </c>
      <c r="AI160" s="7">
        <v>0</v>
      </c>
      <c r="AJ160" s="7">
        <v>0</v>
      </c>
      <c r="AK160" s="7">
        <v>0</v>
      </c>
      <c r="AL160" s="7">
        <v>0</v>
      </c>
      <c r="AM160" s="7">
        <v>0</v>
      </c>
      <c r="AN160" s="7">
        <v>0</v>
      </c>
      <c r="AO160" s="7">
        <v>0</v>
      </c>
      <c r="AP160" s="7">
        <v>0</v>
      </c>
      <c r="AQ160" s="7">
        <v>0</v>
      </c>
      <c r="AS160" s="16"/>
    </row>
    <row r="161" spans="22:65">
      <c r="V161" s="7">
        <v>8</v>
      </c>
      <c r="W161" s="16">
        <f t="shared" si="128"/>
        <v>1629152</v>
      </c>
      <c r="X161" s="7">
        <v>0</v>
      </c>
      <c r="Y161" s="7">
        <v>0</v>
      </c>
      <c r="Z161" s="7">
        <v>0</v>
      </c>
      <c r="AA161" s="7">
        <v>0</v>
      </c>
      <c r="AB161" s="7">
        <v>0</v>
      </c>
      <c r="AC161" s="7">
        <v>0</v>
      </c>
      <c r="AD161" s="7">
        <v>0</v>
      </c>
      <c r="AE161" s="7">
        <f>$W161</f>
        <v>1629152</v>
      </c>
      <c r="AF161" s="7">
        <v>0</v>
      </c>
      <c r="AG161" s="7">
        <v>0</v>
      </c>
      <c r="AH161" s="7">
        <v>0</v>
      </c>
      <c r="AI161" s="7">
        <v>0</v>
      </c>
      <c r="AJ161" s="7">
        <v>0</v>
      </c>
      <c r="AK161" s="7">
        <v>0</v>
      </c>
      <c r="AL161" s="7">
        <v>0</v>
      </c>
      <c r="AM161" s="7">
        <v>0</v>
      </c>
      <c r="AN161" s="7">
        <v>0</v>
      </c>
      <c r="AO161" s="7">
        <v>0</v>
      </c>
      <c r="AP161" s="7">
        <v>0</v>
      </c>
      <c r="AQ161" s="7">
        <v>0</v>
      </c>
      <c r="AS161" s="16"/>
    </row>
    <row r="162" spans="22:65">
      <c r="V162" s="7">
        <v>9</v>
      </c>
      <c r="W162" s="16">
        <f t="shared" si="128"/>
        <v>1749314</v>
      </c>
      <c r="X162" s="7">
        <v>0</v>
      </c>
      <c r="Y162" s="7">
        <v>0</v>
      </c>
      <c r="Z162" s="7">
        <v>0</v>
      </c>
      <c r="AA162" s="7">
        <v>0</v>
      </c>
      <c r="AB162" s="7">
        <v>0</v>
      </c>
      <c r="AC162" s="7">
        <v>0</v>
      </c>
      <c r="AD162" s="7">
        <v>0</v>
      </c>
      <c r="AE162" s="7">
        <v>0</v>
      </c>
      <c r="AF162" s="7">
        <f>$W162</f>
        <v>1749314</v>
      </c>
      <c r="AG162" s="7">
        <v>0</v>
      </c>
      <c r="AH162" s="7">
        <v>0</v>
      </c>
      <c r="AI162" s="7">
        <v>0</v>
      </c>
      <c r="AJ162" s="7">
        <v>0</v>
      </c>
      <c r="AK162" s="7">
        <v>0</v>
      </c>
      <c r="AL162" s="7">
        <v>0</v>
      </c>
      <c r="AM162" s="7">
        <v>0</v>
      </c>
      <c r="AN162" s="7">
        <v>0</v>
      </c>
      <c r="AO162" s="7">
        <v>0</v>
      </c>
      <c r="AP162" s="7">
        <v>0</v>
      </c>
      <c r="AQ162" s="7">
        <v>0</v>
      </c>
      <c r="AS162" s="16"/>
    </row>
    <row r="163" spans="22:65">
      <c r="V163" s="7">
        <v>10</v>
      </c>
      <c r="W163" s="16">
        <f t="shared" si="128"/>
        <v>1896440</v>
      </c>
      <c r="X163" s="7">
        <v>0</v>
      </c>
      <c r="Y163" s="7">
        <v>0</v>
      </c>
      <c r="Z163" s="7">
        <v>0</v>
      </c>
      <c r="AA163" s="7">
        <v>0</v>
      </c>
      <c r="AB163" s="7">
        <v>0</v>
      </c>
      <c r="AC163" s="7">
        <v>0</v>
      </c>
      <c r="AD163" s="7">
        <v>0</v>
      </c>
      <c r="AE163" s="7">
        <v>0</v>
      </c>
      <c r="AF163" s="7">
        <v>0</v>
      </c>
      <c r="AG163" s="7">
        <f>$W163</f>
        <v>1896440</v>
      </c>
      <c r="AH163" s="7">
        <v>0</v>
      </c>
      <c r="AI163" s="7">
        <v>0</v>
      </c>
      <c r="AJ163" s="7">
        <v>0</v>
      </c>
      <c r="AK163" s="7">
        <v>0</v>
      </c>
      <c r="AL163" s="7">
        <v>0</v>
      </c>
      <c r="AM163" s="7">
        <v>0</v>
      </c>
      <c r="AN163" s="7">
        <v>0</v>
      </c>
      <c r="AO163" s="7">
        <v>0</v>
      </c>
      <c r="AP163" s="7">
        <v>0</v>
      </c>
      <c r="AQ163" s="7">
        <v>0</v>
      </c>
      <c r="AS163" s="16"/>
    </row>
    <row r="164" spans="22:65">
      <c r="V164" s="7">
        <v>11</v>
      </c>
      <c r="W164" s="16">
        <f t="shared" si="128"/>
        <v>1985371</v>
      </c>
      <c r="X164" s="7">
        <v>0</v>
      </c>
      <c r="Y164" s="7">
        <v>0</v>
      </c>
      <c r="Z164" s="7">
        <v>0</v>
      </c>
      <c r="AA164" s="7">
        <v>0</v>
      </c>
      <c r="AB164" s="7">
        <v>0</v>
      </c>
      <c r="AC164" s="7">
        <v>0</v>
      </c>
      <c r="AD164" s="7">
        <v>0</v>
      </c>
      <c r="AE164" s="7">
        <v>0</v>
      </c>
      <c r="AF164" s="7">
        <v>0</v>
      </c>
      <c r="AG164" s="7">
        <v>0</v>
      </c>
      <c r="AH164" s="7">
        <f>$W164</f>
        <v>1985371</v>
      </c>
      <c r="AI164" s="7">
        <v>0</v>
      </c>
      <c r="AJ164" s="7">
        <v>0</v>
      </c>
      <c r="AK164" s="7">
        <v>0</v>
      </c>
      <c r="AL164" s="7">
        <v>0</v>
      </c>
      <c r="AM164" s="7">
        <v>0</v>
      </c>
      <c r="AN164" s="7">
        <v>0</v>
      </c>
      <c r="AO164" s="7">
        <v>0</v>
      </c>
      <c r="AP164" s="7">
        <v>0</v>
      </c>
      <c r="AQ164" s="7">
        <v>0</v>
      </c>
      <c r="AS164" s="16"/>
    </row>
    <row r="165" spans="22:65">
      <c r="V165" s="7">
        <v>12</v>
      </c>
      <c r="W165" s="16">
        <f t="shared" si="128"/>
        <v>2081284</v>
      </c>
      <c r="X165" s="7">
        <v>0</v>
      </c>
      <c r="Y165" s="7">
        <v>0</v>
      </c>
      <c r="Z165" s="7">
        <v>0</v>
      </c>
      <c r="AA165" s="7">
        <v>0</v>
      </c>
      <c r="AB165" s="7">
        <v>0</v>
      </c>
      <c r="AC165" s="7">
        <v>0</v>
      </c>
      <c r="AD165" s="7">
        <v>0</v>
      </c>
      <c r="AE165" s="7">
        <v>0</v>
      </c>
      <c r="AF165" s="7">
        <v>0</v>
      </c>
      <c r="AG165" s="7">
        <v>0</v>
      </c>
      <c r="AH165" s="7">
        <v>0</v>
      </c>
      <c r="AI165" s="7">
        <f>$W165</f>
        <v>2081284</v>
      </c>
      <c r="AJ165" s="7">
        <v>0</v>
      </c>
      <c r="AK165" s="7">
        <v>0</v>
      </c>
      <c r="AL165" s="7">
        <v>0</v>
      </c>
      <c r="AM165" s="7">
        <v>0</v>
      </c>
      <c r="AN165" s="7">
        <v>0</v>
      </c>
      <c r="AO165" s="7">
        <v>0</v>
      </c>
      <c r="AP165" s="7">
        <v>0</v>
      </c>
      <c r="AQ165" s="7">
        <v>0</v>
      </c>
      <c r="AS165" s="16"/>
    </row>
    <row r="166" spans="22:65">
      <c r="V166" s="7">
        <v>13</v>
      </c>
      <c r="W166" s="16">
        <f t="shared" si="128"/>
        <v>2184912</v>
      </c>
      <c r="X166" s="7">
        <v>0</v>
      </c>
      <c r="Y166" s="7">
        <v>0</v>
      </c>
      <c r="Z166" s="7">
        <v>0</v>
      </c>
      <c r="AA166" s="7">
        <v>0</v>
      </c>
      <c r="AB166" s="7">
        <v>0</v>
      </c>
      <c r="AC166" s="7">
        <v>0</v>
      </c>
      <c r="AD166" s="7">
        <v>0</v>
      </c>
      <c r="AE166" s="7">
        <v>0</v>
      </c>
      <c r="AF166" s="7">
        <v>0</v>
      </c>
      <c r="AG166" s="7">
        <v>0</v>
      </c>
      <c r="AH166" s="7">
        <v>0</v>
      </c>
      <c r="AI166" s="7">
        <v>0</v>
      </c>
      <c r="AJ166" s="7">
        <f>$W166</f>
        <v>2184912</v>
      </c>
      <c r="AK166" s="7">
        <v>0</v>
      </c>
      <c r="AL166" s="7">
        <v>0</v>
      </c>
      <c r="AM166" s="7">
        <v>0</v>
      </c>
      <c r="AN166" s="7">
        <v>0</v>
      </c>
      <c r="AO166" s="7">
        <v>0</v>
      </c>
      <c r="AP166" s="7">
        <v>0</v>
      </c>
      <c r="AQ166" s="7">
        <v>0</v>
      </c>
      <c r="AS166" s="16"/>
    </row>
    <row r="167" spans="22:65">
      <c r="V167" s="7">
        <v>14</v>
      </c>
      <c r="W167" s="16">
        <f t="shared" si="128"/>
        <v>2293898</v>
      </c>
      <c r="X167" s="7">
        <v>0</v>
      </c>
      <c r="Y167" s="7">
        <v>0</v>
      </c>
      <c r="Z167" s="7">
        <v>0</v>
      </c>
      <c r="AA167" s="7">
        <v>0</v>
      </c>
      <c r="AB167" s="7">
        <v>0</v>
      </c>
      <c r="AC167" s="7">
        <v>0</v>
      </c>
      <c r="AD167" s="7">
        <v>0</v>
      </c>
      <c r="AE167" s="7">
        <v>0</v>
      </c>
      <c r="AF167" s="7">
        <v>0</v>
      </c>
      <c r="AG167" s="7">
        <v>0</v>
      </c>
      <c r="AH167" s="7">
        <v>0</v>
      </c>
      <c r="AI167" s="7">
        <v>0</v>
      </c>
      <c r="AJ167" s="7">
        <v>0</v>
      </c>
      <c r="AK167" s="7">
        <f>$W167</f>
        <v>2293898</v>
      </c>
      <c r="AL167" s="7">
        <v>0</v>
      </c>
      <c r="AM167" s="7">
        <v>0</v>
      </c>
      <c r="AN167" s="7">
        <v>0</v>
      </c>
      <c r="AO167" s="7">
        <v>0</v>
      </c>
      <c r="AP167" s="7">
        <v>0</v>
      </c>
      <c r="AQ167" s="7">
        <v>0</v>
      </c>
      <c r="AS167" s="16"/>
    </row>
    <row r="168" spans="22:65">
      <c r="V168" s="7">
        <v>15</v>
      </c>
      <c r="W168" s="16">
        <f t="shared" si="128"/>
        <v>2409105</v>
      </c>
      <c r="X168" s="7">
        <v>0</v>
      </c>
      <c r="Y168" s="7">
        <v>0</v>
      </c>
      <c r="Z168" s="7">
        <v>0</v>
      </c>
      <c r="AA168" s="7">
        <v>0</v>
      </c>
      <c r="AB168" s="7">
        <v>0</v>
      </c>
      <c r="AC168" s="7">
        <v>0</v>
      </c>
      <c r="AD168" s="7">
        <v>0</v>
      </c>
      <c r="AE168" s="7">
        <v>0</v>
      </c>
      <c r="AF168" s="7">
        <v>0</v>
      </c>
      <c r="AG168" s="7">
        <v>0</v>
      </c>
      <c r="AH168" s="7">
        <v>0</v>
      </c>
      <c r="AI168" s="7">
        <v>0</v>
      </c>
      <c r="AJ168" s="7">
        <v>0</v>
      </c>
      <c r="AK168" s="7">
        <v>0</v>
      </c>
      <c r="AL168" s="7">
        <f>$W168</f>
        <v>2409105</v>
      </c>
      <c r="AM168" s="7">
        <v>0</v>
      </c>
      <c r="AN168" s="7">
        <v>0</v>
      </c>
      <c r="AO168" s="7">
        <v>0</v>
      </c>
      <c r="AP168" s="7">
        <v>0</v>
      </c>
      <c r="AQ168" s="7">
        <v>0</v>
      </c>
      <c r="AS168" s="16"/>
    </row>
    <row r="169" spans="22:65">
      <c r="V169" s="7">
        <v>16</v>
      </c>
      <c r="W169" s="16">
        <f t="shared" si="128"/>
        <v>2530453</v>
      </c>
      <c r="X169" s="7">
        <v>0</v>
      </c>
      <c r="Y169" s="7">
        <v>0</v>
      </c>
      <c r="Z169" s="7">
        <v>0</v>
      </c>
      <c r="AA169" s="7">
        <v>0</v>
      </c>
      <c r="AB169" s="7">
        <v>0</v>
      </c>
      <c r="AC169" s="7">
        <v>0</v>
      </c>
      <c r="AD169" s="7">
        <v>0</v>
      </c>
      <c r="AE169" s="7">
        <v>0</v>
      </c>
      <c r="AF169" s="7">
        <v>0</v>
      </c>
      <c r="AG169" s="7">
        <v>0</v>
      </c>
      <c r="AH169" s="7">
        <v>0</v>
      </c>
      <c r="AI169" s="7">
        <v>0</v>
      </c>
      <c r="AJ169" s="7">
        <v>0</v>
      </c>
      <c r="AK169" s="7">
        <v>0</v>
      </c>
      <c r="AL169" s="7">
        <v>0</v>
      </c>
      <c r="AM169" s="7">
        <f>$W169</f>
        <v>2530453</v>
      </c>
      <c r="AN169" s="7">
        <v>0</v>
      </c>
      <c r="AO169" s="7">
        <v>0</v>
      </c>
      <c r="AP169" s="7">
        <v>0</v>
      </c>
      <c r="AQ169" s="7">
        <v>0</v>
      </c>
      <c r="AS169" s="16"/>
    </row>
    <row r="170" spans="22:65">
      <c r="V170" s="7">
        <v>17</v>
      </c>
      <c r="W170" s="16">
        <f t="shared" si="128"/>
        <v>2658858</v>
      </c>
      <c r="X170" s="7">
        <v>0</v>
      </c>
      <c r="Y170" s="7">
        <v>0</v>
      </c>
      <c r="Z170" s="7">
        <v>0</v>
      </c>
      <c r="AA170" s="7">
        <v>0</v>
      </c>
      <c r="AB170" s="7">
        <v>0</v>
      </c>
      <c r="AC170" s="7">
        <v>0</v>
      </c>
      <c r="AD170" s="7">
        <v>0</v>
      </c>
      <c r="AE170" s="7">
        <v>0</v>
      </c>
      <c r="AF170" s="7">
        <v>0</v>
      </c>
      <c r="AG170" s="7">
        <v>0</v>
      </c>
      <c r="AH170" s="7">
        <v>0</v>
      </c>
      <c r="AI170" s="7">
        <v>0</v>
      </c>
      <c r="AJ170" s="7">
        <v>0</v>
      </c>
      <c r="AK170" s="7">
        <v>0</v>
      </c>
      <c r="AL170" s="7">
        <v>0</v>
      </c>
      <c r="AM170" s="7">
        <v>0</v>
      </c>
      <c r="AN170" s="7">
        <f>$W170</f>
        <v>2658858</v>
      </c>
      <c r="AO170" s="7">
        <v>0</v>
      </c>
      <c r="AP170" s="7">
        <v>0</v>
      </c>
      <c r="AQ170" s="7">
        <v>0</v>
      </c>
      <c r="AS170" s="16"/>
    </row>
    <row r="171" spans="22:65">
      <c r="V171" s="7">
        <v>18</v>
      </c>
      <c r="W171" s="16">
        <f t="shared" si="128"/>
        <v>2795278</v>
      </c>
      <c r="X171" s="7">
        <v>0</v>
      </c>
      <c r="Y171" s="7">
        <v>0</v>
      </c>
      <c r="Z171" s="7">
        <v>0</v>
      </c>
      <c r="AA171" s="7">
        <v>0</v>
      </c>
      <c r="AB171" s="7">
        <v>0</v>
      </c>
      <c r="AC171" s="7">
        <v>0</v>
      </c>
      <c r="AD171" s="7">
        <v>0</v>
      </c>
      <c r="AE171" s="7">
        <v>0</v>
      </c>
      <c r="AF171" s="7">
        <v>0</v>
      </c>
      <c r="AG171" s="7">
        <v>0</v>
      </c>
      <c r="AH171" s="7">
        <v>0</v>
      </c>
      <c r="AI171" s="7">
        <v>0</v>
      </c>
      <c r="AJ171" s="7">
        <v>0</v>
      </c>
      <c r="AK171" s="7">
        <v>0</v>
      </c>
      <c r="AL171" s="7">
        <v>0</v>
      </c>
      <c r="AM171" s="7">
        <v>0</v>
      </c>
      <c r="AN171" s="7">
        <v>0</v>
      </c>
      <c r="AO171" s="7">
        <f>$W171</f>
        <v>2795278</v>
      </c>
      <c r="AP171" s="7">
        <v>0</v>
      </c>
      <c r="AQ171" s="7">
        <v>0</v>
      </c>
      <c r="AS171" s="16"/>
    </row>
    <row r="172" spans="22:65">
      <c r="V172" s="7">
        <v>19</v>
      </c>
      <c r="W172" s="16">
        <f t="shared" si="128"/>
        <v>2939237</v>
      </c>
      <c r="X172" s="7">
        <v>0</v>
      </c>
      <c r="Y172" s="7">
        <v>0</v>
      </c>
      <c r="Z172" s="7">
        <v>0</v>
      </c>
      <c r="AA172" s="7">
        <v>0</v>
      </c>
      <c r="AB172" s="7">
        <v>0</v>
      </c>
      <c r="AC172" s="7">
        <v>0</v>
      </c>
      <c r="AD172" s="7">
        <v>0</v>
      </c>
      <c r="AE172" s="7">
        <v>0</v>
      </c>
      <c r="AF172" s="7">
        <v>0</v>
      </c>
      <c r="AG172" s="7">
        <v>0</v>
      </c>
      <c r="AH172" s="7">
        <v>0</v>
      </c>
      <c r="AI172" s="7">
        <v>0</v>
      </c>
      <c r="AJ172" s="7">
        <v>0</v>
      </c>
      <c r="AK172" s="7">
        <v>0</v>
      </c>
      <c r="AL172" s="7">
        <v>0</v>
      </c>
      <c r="AM172" s="7">
        <v>0</v>
      </c>
      <c r="AN172" s="7">
        <v>0</v>
      </c>
      <c r="AO172" s="7">
        <v>0</v>
      </c>
      <c r="AP172" s="7">
        <f>$W172</f>
        <v>2939237</v>
      </c>
      <c r="AQ172" s="7">
        <v>0</v>
      </c>
      <c r="AS172" s="16"/>
    </row>
    <row r="173" spans="22:65">
      <c r="V173" s="7">
        <v>20</v>
      </c>
      <c r="W173" s="16">
        <f t="shared" si="128"/>
        <v>3091743</v>
      </c>
      <c r="X173" s="7">
        <v>0</v>
      </c>
      <c r="Y173" s="7">
        <v>0</v>
      </c>
      <c r="Z173" s="7">
        <v>0</v>
      </c>
      <c r="AA173" s="7">
        <v>0</v>
      </c>
      <c r="AB173" s="7">
        <v>0</v>
      </c>
      <c r="AC173" s="7">
        <v>0</v>
      </c>
      <c r="AD173" s="7">
        <v>0</v>
      </c>
      <c r="AE173" s="7">
        <v>0</v>
      </c>
      <c r="AF173" s="7">
        <v>0</v>
      </c>
      <c r="AG173" s="7">
        <v>0</v>
      </c>
      <c r="AH173" s="7">
        <v>0</v>
      </c>
      <c r="AI173" s="7">
        <v>0</v>
      </c>
      <c r="AJ173" s="7">
        <v>0</v>
      </c>
      <c r="AK173" s="7">
        <v>0</v>
      </c>
      <c r="AL173" s="7">
        <v>0</v>
      </c>
      <c r="AM173" s="7">
        <v>0</v>
      </c>
      <c r="AN173" s="7">
        <v>0</v>
      </c>
      <c r="AO173" s="7">
        <v>0</v>
      </c>
      <c r="AP173" s="7">
        <v>0</v>
      </c>
      <c r="AQ173" s="7">
        <f>$W173</f>
        <v>3091743</v>
      </c>
      <c r="AS173" s="16"/>
    </row>
    <row r="174" spans="22:65">
      <c r="V174" s="7" t="s">
        <v>51</v>
      </c>
      <c r="X174" s="27">
        <f>IRR(X153:X173)</f>
        <v>-0.12167227009162396</v>
      </c>
      <c r="Y174" s="27">
        <f t="shared" ref="Y174:AQ174" si="147">IRR(Y153:Y173)</f>
        <v>-6.2808594838601794E-2</v>
      </c>
      <c r="Z174" s="27">
        <f t="shared" si="147"/>
        <v>-4.2323424717897629E-2</v>
      </c>
      <c r="AA174" s="27">
        <f t="shared" si="147"/>
        <v>-3.1913534253582343E-2</v>
      </c>
      <c r="AB174" s="27">
        <f t="shared" si="147"/>
        <v>-1.9340872907209095E-2</v>
      </c>
      <c r="AC174" s="27">
        <f t="shared" si="147"/>
        <v>4.7153730033102637E-3</v>
      </c>
      <c r="AD174" s="27">
        <f t="shared" si="147"/>
        <v>3.3960062279687619E-2</v>
      </c>
      <c r="AE174" s="27">
        <f t="shared" si="147"/>
        <v>3.8614807551045294E-2</v>
      </c>
      <c r="AF174" s="27">
        <f t="shared" si="147"/>
        <v>4.2462039931326911E-2</v>
      </c>
      <c r="AG174" s="27">
        <f t="shared" si="147"/>
        <v>4.6553316109034348E-2</v>
      </c>
      <c r="AH174" s="27">
        <f t="shared" si="147"/>
        <v>4.6584251287688838E-2</v>
      </c>
      <c r="AI174" s="27">
        <f t="shared" si="147"/>
        <v>4.6727943664922611E-2</v>
      </c>
      <c r="AJ174" s="27">
        <f t="shared" si="147"/>
        <v>4.6963201087929063E-2</v>
      </c>
      <c r="AK174" s="27">
        <f t="shared" si="147"/>
        <v>4.7171359296231063E-2</v>
      </c>
      <c r="AL174" s="27">
        <f t="shared" si="147"/>
        <v>4.7374542109254625E-2</v>
      </c>
      <c r="AM174" s="27">
        <f t="shared" si="147"/>
        <v>4.7561543441916321E-2</v>
      </c>
      <c r="AN174" s="27">
        <f t="shared" si="147"/>
        <v>4.7748472545083409E-2</v>
      </c>
      <c r="AO174" s="27">
        <f t="shared" si="147"/>
        <v>4.794589322392806E-2</v>
      </c>
      <c r="AP174" s="27">
        <f t="shared" si="147"/>
        <v>4.8132692597794291E-2</v>
      </c>
      <c r="AQ174" s="27">
        <f t="shared" si="147"/>
        <v>4.8320052198096208E-2</v>
      </c>
      <c r="AT174" s="27"/>
      <c r="AU174" s="27"/>
      <c r="AV174" s="27"/>
      <c r="AW174" s="27"/>
      <c r="AX174" s="27"/>
      <c r="AY174" s="27"/>
      <c r="AZ174" s="27"/>
      <c r="BA174" s="27"/>
      <c r="BB174" s="27"/>
      <c r="BC174" s="27"/>
      <c r="BD174" s="27"/>
      <c r="BE174" s="27"/>
      <c r="BF174" s="27"/>
      <c r="BG174" s="27"/>
      <c r="BH174" s="27"/>
      <c r="BI174" s="27"/>
      <c r="BJ174" s="27"/>
      <c r="BK174" s="27"/>
      <c r="BL174" s="27"/>
      <c r="BM174" s="27"/>
    </row>
    <row r="175" spans="22:65">
      <c r="V175" s="13" t="s">
        <v>85</v>
      </c>
      <c r="W175" s="13"/>
      <c r="X175" s="13"/>
      <c r="Y175" s="13"/>
      <c r="Z175" s="13"/>
      <c r="AA175" s="13"/>
      <c r="AB175" s="13"/>
      <c r="AC175" s="13"/>
      <c r="AD175" s="13"/>
      <c r="AE175" s="13"/>
      <c r="AF175" s="13"/>
      <c r="AG175" s="13"/>
      <c r="AH175" s="13"/>
      <c r="AI175" s="13"/>
      <c r="AJ175" s="13"/>
      <c r="AK175" s="13"/>
      <c r="AL175" s="13"/>
      <c r="AM175" s="13"/>
      <c r="AN175" s="13"/>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row>
    <row r="176" spans="22:65">
      <c r="V176" s="7" t="s">
        <v>66</v>
      </c>
      <c r="W176" s="7" t="s">
        <v>52</v>
      </c>
      <c r="X176" s="7">
        <v>1</v>
      </c>
      <c r="Y176" s="7">
        <v>2</v>
      </c>
      <c r="Z176" s="7">
        <v>3</v>
      </c>
      <c r="AA176" s="7">
        <v>4</v>
      </c>
      <c r="AB176" s="7">
        <v>5</v>
      </c>
      <c r="AC176" s="7">
        <v>6</v>
      </c>
      <c r="AD176" s="7">
        <v>7</v>
      </c>
      <c r="AE176" s="7">
        <v>8</v>
      </c>
      <c r="AF176" s="7">
        <v>9</v>
      </c>
      <c r="AG176" s="7">
        <v>10</v>
      </c>
      <c r="AH176" s="7">
        <v>11</v>
      </c>
      <c r="AI176" s="7">
        <v>12</v>
      </c>
      <c r="AJ176" s="7">
        <v>13</v>
      </c>
      <c r="AK176" s="7">
        <v>14</v>
      </c>
      <c r="AL176" s="7">
        <v>15</v>
      </c>
      <c r="AM176" s="7">
        <v>16</v>
      </c>
      <c r="AN176" s="7">
        <v>17</v>
      </c>
      <c r="AO176" s="7">
        <v>18</v>
      </c>
      <c r="AP176" s="7">
        <v>19</v>
      </c>
      <c r="AQ176" s="7">
        <v>20</v>
      </c>
    </row>
    <row r="177" spans="22:46">
      <c r="V177" s="7">
        <v>0</v>
      </c>
      <c r="W177" s="14">
        <f t="shared" ref="W177:W197" si="148">K17</f>
        <v>1015146.99</v>
      </c>
      <c r="X177" s="14">
        <f>-K13</f>
        <v>-1171212.23</v>
      </c>
      <c r="Y177" s="7">
        <f>X177</f>
        <v>-1171212.23</v>
      </c>
      <c r="Z177" s="7">
        <f t="shared" ref="Z177" si="149">Y177</f>
        <v>-1171212.23</v>
      </c>
      <c r="AA177" s="7">
        <f t="shared" ref="AA177" si="150">Z177</f>
        <v>-1171212.23</v>
      </c>
      <c r="AB177" s="7">
        <f t="shared" ref="AB177" si="151">AA177</f>
        <v>-1171212.23</v>
      </c>
      <c r="AC177" s="7">
        <f t="shared" ref="AC177" si="152">AB177</f>
        <v>-1171212.23</v>
      </c>
      <c r="AD177" s="7">
        <f t="shared" ref="AD177" si="153">AC177</f>
        <v>-1171212.23</v>
      </c>
      <c r="AE177" s="7">
        <f t="shared" ref="AE177" si="154">AD177</f>
        <v>-1171212.23</v>
      </c>
      <c r="AF177" s="7">
        <f t="shared" ref="AF177" si="155">AE177</f>
        <v>-1171212.23</v>
      </c>
      <c r="AG177" s="7">
        <f t="shared" ref="AG177" si="156">AF177</f>
        <v>-1171212.23</v>
      </c>
      <c r="AH177" s="7">
        <f t="shared" ref="AH177" si="157">AG177</f>
        <v>-1171212.23</v>
      </c>
      <c r="AI177" s="7">
        <f t="shared" ref="AI177" si="158">AH177</f>
        <v>-1171212.23</v>
      </c>
      <c r="AJ177" s="7">
        <f t="shared" ref="AJ177" si="159">AI177</f>
        <v>-1171212.23</v>
      </c>
      <c r="AK177" s="7">
        <f t="shared" ref="AK177" si="160">AJ177</f>
        <v>-1171212.23</v>
      </c>
      <c r="AL177" s="7">
        <f t="shared" ref="AL177" si="161">AK177</f>
        <v>-1171212.23</v>
      </c>
      <c r="AM177" s="7">
        <f t="shared" ref="AM177" si="162">AL177</f>
        <v>-1171212.23</v>
      </c>
      <c r="AN177" s="7">
        <f t="shared" ref="AN177" si="163">AM177</f>
        <v>-1171212.23</v>
      </c>
      <c r="AO177" s="7">
        <f t="shared" ref="AO177" si="164">AN177</f>
        <v>-1171212.23</v>
      </c>
      <c r="AP177" s="7">
        <f t="shared" ref="AP177" si="165">AO177</f>
        <v>-1171212.23</v>
      </c>
      <c r="AQ177" s="7">
        <f t="shared" ref="AQ177" si="166">AP177</f>
        <v>-1171212.23</v>
      </c>
      <c r="AS177" s="14"/>
      <c r="AT177" s="14"/>
    </row>
    <row r="178" spans="22:46">
      <c r="V178" s="7">
        <v>1</v>
      </c>
      <c r="W178" s="14">
        <f t="shared" si="148"/>
        <v>1034283</v>
      </c>
      <c r="X178" s="7">
        <f>$W178</f>
        <v>1034283</v>
      </c>
      <c r="Y178" s="7">
        <v>0</v>
      </c>
      <c r="Z178" s="7">
        <v>0</v>
      </c>
      <c r="AA178" s="7">
        <v>0</v>
      </c>
      <c r="AB178" s="7">
        <v>0</v>
      </c>
      <c r="AC178" s="7">
        <v>0</v>
      </c>
      <c r="AD178" s="7">
        <v>0</v>
      </c>
      <c r="AE178" s="7">
        <v>0</v>
      </c>
      <c r="AF178" s="7">
        <v>0</v>
      </c>
      <c r="AG178" s="7">
        <v>0</v>
      </c>
      <c r="AH178" s="7">
        <v>0</v>
      </c>
      <c r="AI178" s="7">
        <v>0</v>
      </c>
      <c r="AJ178" s="7">
        <v>0</v>
      </c>
      <c r="AK178" s="7">
        <v>0</v>
      </c>
      <c r="AL178" s="7">
        <v>0</v>
      </c>
      <c r="AM178" s="7">
        <v>0</v>
      </c>
      <c r="AN178" s="7">
        <v>0</v>
      </c>
      <c r="AO178" s="7">
        <v>0</v>
      </c>
      <c r="AP178" s="7">
        <v>0</v>
      </c>
      <c r="AQ178" s="7">
        <v>0</v>
      </c>
      <c r="AS178" s="14"/>
    </row>
    <row r="179" spans="22:46">
      <c r="V179" s="7">
        <v>2</v>
      </c>
      <c r="W179" s="14">
        <f t="shared" si="148"/>
        <v>1046430</v>
      </c>
      <c r="X179" s="7">
        <v>0</v>
      </c>
      <c r="Y179" s="7">
        <f>$W179</f>
        <v>1046430</v>
      </c>
      <c r="Z179" s="7">
        <v>0</v>
      </c>
      <c r="AA179" s="7">
        <v>0</v>
      </c>
      <c r="AB179" s="7">
        <v>0</v>
      </c>
      <c r="AC179" s="7">
        <v>0</v>
      </c>
      <c r="AD179" s="7">
        <v>0</v>
      </c>
      <c r="AE179" s="7">
        <v>0</v>
      </c>
      <c r="AF179" s="7">
        <v>0</v>
      </c>
      <c r="AG179" s="7">
        <v>0</v>
      </c>
      <c r="AH179" s="7">
        <v>0</v>
      </c>
      <c r="AI179" s="7">
        <v>0</v>
      </c>
      <c r="AJ179" s="7">
        <v>0</v>
      </c>
      <c r="AK179" s="7">
        <v>0</v>
      </c>
      <c r="AL179" s="7">
        <v>0</v>
      </c>
      <c r="AM179" s="7">
        <v>0</v>
      </c>
      <c r="AN179" s="7">
        <v>0</v>
      </c>
      <c r="AO179" s="7">
        <v>0</v>
      </c>
      <c r="AP179" s="7">
        <v>0</v>
      </c>
      <c r="AQ179" s="7">
        <v>0</v>
      </c>
      <c r="AS179" s="14"/>
    </row>
    <row r="180" spans="22:46">
      <c r="V180" s="7">
        <v>3</v>
      </c>
      <c r="W180" s="14">
        <f t="shared" si="148"/>
        <v>1061021</v>
      </c>
      <c r="X180" s="7">
        <v>0</v>
      </c>
      <c r="Y180" s="7">
        <v>0</v>
      </c>
      <c r="Z180" s="7">
        <f>$W180</f>
        <v>1061021</v>
      </c>
      <c r="AA180" s="7">
        <v>0</v>
      </c>
      <c r="AB180" s="7">
        <v>0</v>
      </c>
      <c r="AC180" s="7">
        <v>0</v>
      </c>
      <c r="AD180" s="7">
        <v>0</v>
      </c>
      <c r="AE180" s="7">
        <v>0</v>
      </c>
      <c r="AF180" s="7">
        <v>0</v>
      </c>
      <c r="AG180" s="7">
        <v>0</v>
      </c>
      <c r="AH180" s="7">
        <v>0</v>
      </c>
      <c r="AI180" s="7">
        <v>0</v>
      </c>
      <c r="AJ180" s="7">
        <v>0</v>
      </c>
      <c r="AK180" s="7">
        <v>0</v>
      </c>
      <c r="AL180" s="7">
        <v>0</v>
      </c>
      <c r="AM180" s="7">
        <v>0</v>
      </c>
      <c r="AN180" s="7">
        <v>0</v>
      </c>
      <c r="AO180" s="7">
        <v>0</v>
      </c>
      <c r="AP180" s="7">
        <v>0</v>
      </c>
      <c r="AQ180" s="7">
        <v>0</v>
      </c>
      <c r="AS180" s="14"/>
    </row>
    <row r="181" spans="22:46">
      <c r="V181" s="7">
        <v>4</v>
      </c>
      <c r="W181" s="14">
        <f t="shared" si="148"/>
        <v>1080602</v>
      </c>
      <c r="X181" s="7">
        <v>0</v>
      </c>
      <c r="Y181" s="7">
        <v>0</v>
      </c>
      <c r="Z181" s="7">
        <v>0</v>
      </c>
      <c r="AA181" s="7">
        <f>$W181</f>
        <v>1080602</v>
      </c>
      <c r="AB181" s="7">
        <v>0</v>
      </c>
      <c r="AC181" s="7">
        <v>0</v>
      </c>
      <c r="AD181" s="7">
        <v>0</v>
      </c>
      <c r="AE181" s="7">
        <v>0</v>
      </c>
      <c r="AF181" s="7">
        <v>0</v>
      </c>
      <c r="AG181" s="7">
        <v>0</v>
      </c>
      <c r="AH181" s="7">
        <v>0</v>
      </c>
      <c r="AI181" s="7">
        <v>0</v>
      </c>
      <c r="AJ181" s="7">
        <v>0</v>
      </c>
      <c r="AK181" s="7">
        <v>0</v>
      </c>
      <c r="AL181" s="7">
        <v>0</v>
      </c>
      <c r="AM181" s="7">
        <v>0</v>
      </c>
      <c r="AN181" s="7">
        <v>0</v>
      </c>
      <c r="AO181" s="7">
        <v>0</v>
      </c>
      <c r="AP181" s="7">
        <v>0</v>
      </c>
      <c r="AQ181" s="7">
        <v>0</v>
      </c>
      <c r="AS181" s="14"/>
    </row>
    <row r="182" spans="22:46">
      <c r="V182" s="7">
        <v>5</v>
      </c>
      <c r="W182" s="14">
        <f t="shared" si="148"/>
        <v>1125564</v>
      </c>
      <c r="X182" s="7">
        <v>0</v>
      </c>
      <c r="Y182" s="7">
        <v>0</v>
      </c>
      <c r="Z182" s="7">
        <v>0</v>
      </c>
      <c r="AA182" s="7">
        <v>0</v>
      </c>
      <c r="AB182" s="7">
        <f>$W182</f>
        <v>1125564</v>
      </c>
      <c r="AC182" s="7">
        <v>0</v>
      </c>
      <c r="AD182" s="7">
        <v>0</v>
      </c>
      <c r="AE182" s="7">
        <v>0</v>
      </c>
      <c r="AF182" s="7">
        <v>0</v>
      </c>
      <c r="AG182" s="7">
        <v>0</v>
      </c>
      <c r="AH182" s="7">
        <v>0</v>
      </c>
      <c r="AI182" s="7">
        <v>0</v>
      </c>
      <c r="AJ182" s="7">
        <v>0</v>
      </c>
      <c r="AK182" s="7">
        <v>0</v>
      </c>
      <c r="AL182" s="7">
        <v>0</v>
      </c>
      <c r="AM182" s="7">
        <v>0</v>
      </c>
      <c r="AN182" s="7">
        <v>0</v>
      </c>
      <c r="AO182" s="7">
        <v>0</v>
      </c>
      <c r="AP182" s="7">
        <v>0</v>
      </c>
      <c r="AQ182" s="7">
        <v>0</v>
      </c>
      <c r="AS182" s="14"/>
    </row>
    <row r="183" spans="22:46">
      <c r="V183" s="7">
        <v>6</v>
      </c>
      <c r="W183" s="14">
        <f t="shared" si="148"/>
        <v>1195743</v>
      </c>
      <c r="X183" s="7">
        <v>0</v>
      </c>
      <c r="Y183" s="7">
        <v>0</v>
      </c>
      <c r="Z183" s="7">
        <v>0</v>
      </c>
      <c r="AA183" s="7">
        <v>0</v>
      </c>
      <c r="AB183" s="7">
        <v>0</v>
      </c>
      <c r="AC183" s="7">
        <f>$W183</f>
        <v>1195743</v>
      </c>
      <c r="AD183" s="7">
        <v>0</v>
      </c>
      <c r="AE183" s="7">
        <v>0</v>
      </c>
      <c r="AF183" s="7">
        <v>0</v>
      </c>
      <c r="AG183" s="7">
        <v>0</v>
      </c>
      <c r="AH183" s="7">
        <v>0</v>
      </c>
      <c r="AI183" s="7">
        <v>0</v>
      </c>
      <c r="AJ183" s="7">
        <v>0</v>
      </c>
      <c r="AK183" s="7">
        <v>0</v>
      </c>
      <c r="AL183" s="7">
        <v>0</v>
      </c>
      <c r="AM183" s="7">
        <v>0</v>
      </c>
      <c r="AN183" s="7">
        <v>0</v>
      </c>
      <c r="AO183" s="7">
        <v>0</v>
      </c>
      <c r="AP183" s="7">
        <v>0</v>
      </c>
      <c r="AQ183" s="7">
        <v>0</v>
      </c>
      <c r="AS183" s="14"/>
    </row>
    <row r="184" spans="22:46">
      <c r="V184" s="7">
        <v>7</v>
      </c>
      <c r="W184" s="14">
        <f t="shared" si="148"/>
        <v>1382871</v>
      </c>
      <c r="X184" s="7">
        <v>0</v>
      </c>
      <c r="Y184" s="7">
        <v>0</v>
      </c>
      <c r="Z184" s="7">
        <v>0</v>
      </c>
      <c r="AA184" s="7">
        <v>0</v>
      </c>
      <c r="AB184" s="7">
        <v>0</v>
      </c>
      <c r="AC184" s="7">
        <v>0</v>
      </c>
      <c r="AD184" s="7">
        <f>$W184</f>
        <v>1382871</v>
      </c>
      <c r="AE184" s="7">
        <v>0</v>
      </c>
      <c r="AF184" s="7">
        <v>0</v>
      </c>
      <c r="AG184" s="7">
        <v>0</v>
      </c>
      <c r="AH184" s="7">
        <v>0</v>
      </c>
      <c r="AI184" s="7">
        <v>0</v>
      </c>
      <c r="AJ184" s="7">
        <v>0</v>
      </c>
      <c r="AK184" s="7">
        <v>0</v>
      </c>
      <c r="AL184" s="7">
        <v>0</v>
      </c>
      <c r="AM184" s="7">
        <v>0</v>
      </c>
      <c r="AN184" s="7">
        <v>0</v>
      </c>
      <c r="AO184" s="7">
        <v>0</v>
      </c>
      <c r="AP184" s="7">
        <v>0</v>
      </c>
      <c r="AQ184" s="7">
        <v>0</v>
      </c>
      <c r="AS184" s="14"/>
    </row>
    <row r="185" spans="22:46">
      <c r="V185" s="7">
        <v>8</v>
      </c>
      <c r="W185" s="14">
        <f t="shared" si="148"/>
        <v>1512525</v>
      </c>
      <c r="X185" s="7">
        <v>0</v>
      </c>
      <c r="Y185" s="7">
        <v>0</v>
      </c>
      <c r="Z185" s="7">
        <v>0</v>
      </c>
      <c r="AA185" s="7">
        <v>0</v>
      </c>
      <c r="AB185" s="7">
        <v>0</v>
      </c>
      <c r="AC185" s="7">
        <v>0</v>
      </c>
      <c r="AD185" s="7">
        <v>0</v>
      </c>
      <c r="AE185" s="7">
        <f>$W185</f>
        <v>1512525</v>
      </c>
      <c r="AF185" s="7">
        <v>0</v>
      </c>
      <c r="AG185" s="7">
        <v>0</v>
      </c>
      <c r="AH185" s="7">
        <v>0</v>
      </c>
      <c r="AI185" s="7">
        <v>0</v>
      </c>
      <c r="AJ185" s="7">
        <v>0</v>
      </c>
      <c r="AK185" s="7">
        <v>0</v>
      </c>
      <c r="AL185" s="7">
        <v>0</v>
      </c>
      <c r="AM185" s="7">
        <v>0</v>
      </c>
      <c r="AN185" s="7">
        <v>0</v>
      </c>
      <c r="AO185" s="7">
        <v>0</v>
      </c>
      <c r="AP185" s="7">
        <v>0</v>
      </c>
      <c r="AQ185" s="7">
        <v>0</v>
      </c>
      <c r="AS185" s="14"/>
    </row>
    <row r="186" spans="22:46">
      <c r="V186" s="7">
        <v>9</v>
      </c>
      <c r="W186" s="14">
        <f t="shared" si="148"/>
        <v>1689936</v>
      </c>
      <c r="X186" s="7">
        <v>0</v>
      </c>
      <c r="Y186" s="7">
        <v>0</v>
      </c>
      <c r="Z186" s="7">
        <v>0</v>
      </c>
      <c r="AA186" s="7">
        <v>0</v>
      </c>
      <c r="AB186" s="7">
        <v>0</v>
      </c>
      <c r="AC186" s="7">
        <v>0</v>
      </c>
      <c r="AD186" s="7">
        <v>0</v>
      </c>
      <c r="AE186" s="7">
        <v>0</v>
      </c>
      <c r="AF186" s="7">
        <f>$W186</f>
        <v>1689936</v>
      </c>
      <c r="AG186" s="7">
        <v>0</v>
      </c>
      <c r="AH186" s="7">
        <v>0</v>
      </c>
      <c r="AI186" s="7">
        <v>0</v>
      </c>
      <c r="AJ186" s="7">
        <v>0</v>
      </c>
      <c r="AK186" s="7">
        <v>0</v>
      </c>
      <c r="AL186" s="7">
        <v>0</v>
      </c>
      <c r="AM186" s="7">
        <v>0</v>
      </c>
      <c r="AN186" s="7">
        <v>0</v>
      </c>
      <c r="AO186" s="7">
        <v>0</v>
      </c>
      <c r="AP186" s="7">
        <v>0</v>
      </c>
      <c r="AQ186" s="7">
        <v>0</v>
      </c>
      <c r="AS186" s="14"/>
    </row>
    <row r="187" spans="22:46">
      <c r="V187" s="7">
        <v>10</v>
      </c>
      <c r="W187" s="14">
        <f t="shared" si="148"/>
        <v>1758628</v>
      </c>
      <c r="X187" s="7">
        <v>0</v>
      </c>
      <c r="Y187" s="7">
        <v>0</v>
      </c>
      <c r="Z187" s="7">
        <v>0</v>
      </c>
      <c r="AA187" s="7">
        <v>0</v>
      </c>
      <c r="AB187" s="7">
        <v>0</v>
      </c>
      <c r="AC187" s="7">
        <v>0</v>
      </c>
      <c r="AD187" s="7">
        <v>0</v>
      </c>
      <c r="AE187" s="7">
        <v>0</v>
      </c>
      <c r="AF187" s="7">
        <v>0</v>
      </c>
      <c r="AG187" s="7">
        <f>$W187</f>
        <v>1758628</v>
      </c>
      <c r="AH187" s="7">
        <v>0</v>
      </c>
      <c r="AI187" s="7">
        <v>0</v>
      </c>
      <c r="AJ187" s="7">
        <v>0</v>
      </c>
      <c r="AK187" s="7">
        <v>0</v>
      </c>
      <c r="AL187" s="7">
        <v>0</v>
      </c>
      <c r="AM187" s="7">
        <v>0</v>
      </c>
      <c r="AN187" s="7">
        <v>0</v>
      </c>
      <c r="AO187" s="7">
        <v>0</v>
      </c>
      <c r="AP187" s="7">
        <v>0</v>
      </c>
      <c r="AQ187" s="7">
        <v>0</v>
      </c>
      <c r="AS187" s="14"/>
    </row>
    <row r="188" spans="22:46">
      <c r="V188" s="7">
        <v>11</v>
      </c>
      <c r="W188" s="14">
        <f t="shared" si="148"/>
        <v>1833166</v>
      </c>
      <c r="X188" s="7">
        <v>0</v>
      </c>
      <c r="Y188" s="7">
        <v>0</v>
      </c>
      <c r="Z188" s="7">
        <v>0</v>
      </c>
      <c r="AA188" s="7">
        <v>0</v>
      </c>
      <c r="AB188" s="7">
        <v>0</v>
      </c>
      <c r="AC188" s="7">
        <v>0</v>
      </c>
      <c r="AD188" s="7">
        <v>0</v>
      </c>
      <c r="AE188" s="7">
        <v>0</v>
      </c>
      <c r="AF188" s="7">
        <v>0</v>
      </c>
      <c r="AG188" s="7">
        <v>0</v>
      </c>
      <c r="AH188" s="7">
        <f>$W188</f>
        <v>1833166</v>
      </c>
      <c r="AI188" s="7">
        <v>0</v>
      </c>
      <c r="AJ188" s="7">
        <v>0</v>
      </c>
      <c r="AK188" s="7">
        <v>0</v>
      </c>
      <c r="AL188" s="7">
        <v>0</v>
      </c>
      <c r="AM188" s="7">
        <v>0</v>
      </c>
      <c r="AN188" s="7">
        <v>0</v>
      </c>
      <c r="AO188" s="7">
        <v>0</v>
      </c>
      <c r="AP188" s="7">
        <v>0</v>
      </c>
      <c r="AQ188" s="7">
        <v>0</v>
      </c>
      <c r="AS188" s="14"/>
    </row>
    <row r="189" spans="22:46">
      <c r="V189" s="7">
        <v>12</v>
      </c>
      <c r="W189" s="14">
        <f t="shared" si="148"/>
        <v>1912551</v>
      </c>
      <c r="X189" s="7">
        <v>0</v>
      </c>
      <c r="Y189" s="7">
        <v>0</v>
      </c>
      <c r="Z189" s="7">
        <v>0</v>
      </c>
      <c r="AA189" s="7">
        <v>0</v>
      </c>
      <c r="AB189" s="7">
        <v>0</v>
      </c>
      <c r="AC189" s="7">
        <v>0</v>
      </c>
      <c r="AD189" s="7">
        <v>0</v>
      </c>
      <c r="AE189" s="7">
        <v>0</v>
      </c>
      <c r="AF189" s="7">
        <v>0</v>
      </c>
      <c r="AG189" s="7">
        <v>0</v>
      </c>
      <c r="AH189" s="7">
        <v>0</v>
      </c>
      <c r="AI189" s="7">
        <f>$W189</f>
        <v>1912551</v>
      </c>
      <c r="AJ189" s="7">
        <v>0</v>
      </c>
      <c r="AK189" s="7">
        <v>0</v>
      </c>
      <c r="AL189" s="7">
        <v>0</v>
      </c>
      <c r="AM189" s="7">
        <v>0</v>
      </c>
      <c r="AN189" s="7">
        <v>0</v>
      </c>
      <c r="AO189" s="7">
        <v>0</v>
      </c>
      <c r="AP189" s="7">
        <v>0</v>
      </c>
      <c r="AQ189" s="7">
        <v>0</v>
      </c>
      <c r="AS189" s="14"/>
    </row>
    <row r="190" spans="22:46">
      <c r="V190" s="7">
        <v>13</v>
      </c>
      <c r="W190" s="14">
        <f t="shared" si="148"/>
        <v>2004474</v>
      </c>
      <c r="X190" s="7">
        <v>0</v>
      </c>
      <c r="Y190" s="7">
        <v>0</v>
      </c>
      <c r="Z190" s="7">
        <v>0</v>
      </c>
      <c r="AA190" s="7">
        <v>0</v>
      </c>
      <c r="AB190" s="7">
        <v>0</v>
      </c>
      <c r="AC190" s="7">
        <v>0</v>
      </c>
      <c r="AD190" s="7">
        <v>0</v>
      </c>
      <c r="AE190" s="7">
        <v>0</v>
      </c>
      <c r="AF190" s="7">
        <v>0</v>
      </c>
      <c r="AG190" s="7">
        <v>0</v>
      </c>
      <c r="AH190" s="7">
        <v>0</v>
      </c>
      <c r="AI190" s="7">
        <v>0</v>
      </c>
      <c r="AJ190" s="7">
        <f>$W190</f>
        <v>2004474</v>
      </c>
      <c r="AK190" s="7">
        <v>0</v>
      </c>
      <c r="AL190" s="7">
        <v>0</v>
      </c>
      <c r="AM190" s="7">
        <v>0</v>
      </c>
      <c r="AN190" s="7">
        <v>0</v>
      </c>
      <c r="AO190" s="7">
        <v>0</v>
      </c>
      <c r="AP190" s="7">
        <v>0</v>
      </c>
      <c r="AQ190" s="7">
        <v>0</v>
      </c>
      <c r="AS190" s="14"/>
    </row>
    <row r="191" spans="22:46">
      <c r="V191" s="7">
        <v>14</v>
      </c>
      <c r="W191" s="14">
        <f t="shared" si="148"/>
        <v>2104692</v>
      </c>
      <c r="X191" s="7">
        <v>0</v>
      </c>
      <c r="Y191" s="7">
        <v>0</v>
      </c>
      <c r="Z191" s="7">
        <v>0</v>
      </c>
      <c r="AA191" s="7">
        <v>0</v>
      </c>
      <c r="AB191" s="7">
        <v>0</v>
      </c>
      <c r="AC191" s="7">
        <v>0</v>
      </c>
      <c r="AD191" s="7">
        <v>0</v>
      </c>
      <c r="AE191" s="7">
        <v>0</v>
      </c>
      <c r="AF191" s="7">
        <v>0</v>
      </c>
      <c r="AG191" s="7">
        <v>0</v>
      </c>
      <c r="AH191" s="7">
        <v>0</v>
      </c>
      <c r="AI191" s="7">
        <v>0</v>
      </c>
      <c r="AJ191" s="7">
        <v>0</v>
      </c>
      <c r="AK191" s="7">
        <f>$W191</f>
        <v>2104692</v>
      </c>
      <c r="AL191" s="7">
        <v>0</v>
      </c>
      <c r="AM191" s="7">
        <v>0</v>
      </c>
      <c r="AN191" s="7">
        <v>0</v>
      </c>
      <c r="AO191" s="7">
        <v>0</v>
      </c>
      <c r="AP191" s="7">
        <v>0</v>
      </c>
      <c r="AQ191" s="7">
        <v>0</v>
      </c>
      <c r="AS191" s="14"/>
    </row>
    <row r="192" spans="22:46">
      <c r="V192" s="7">
        <v>15</v>
      </c>
      <c r="W192" s="14">
        <f t="shared" si="148"/>
        <v>2215576</v>
      </c>
      <c r="X192" s="7">
        <v>0</v>
      </c>
      <c r="Y192" s="7">
        <v>0</v>
      </c>
      <c r="Z192" s="7">
        <v>0</v>
      </c>
      <c r="AA192" s="7">
        <v>0</v>
      </c>
      <c r="AB192" s="7">
        <v>0</v>
      </c>
      <c r="AC192" s="7">
        <v>0</v>
      </c>
      <c r="AD192" s="7">
        <v>0</v>
      </c>
      <c r="AE192" s="7">
        <v>0</v>
      </c>
      <c r="AF192" s="7">
        <v>0</v>
      </c>
      <c r="AG192" s="7">
        <v>0</v>
      </c>
      <c r="AH192" s="7">
        <v>0</v>
      </c>
      <c r="AI192" s="7">
        <v>0</v>
      </c>
      <c r="AJ192" s="7">
        <v>0</v>
      </c>
      <c r="AK192" s="7">
        <v>0</v>
      </c>
      <c r="AL192" s="7">
        <f>$W192</f>
        <v>2215576</v>
      </c>
      <c r="AM192" s="7">
        <v>0</v>
      </c>
      <c r="AN192" s="7">
        <v>0</v>
      </c>
      <c r="AO192" s="7">
        <v>0</v>
      </c>
      <c r="AP192" s="7">
        <v>0</v>
      </c>
      <c r="AQ192" s="7">
        <v>0</v>
      </c>
      <c r="AS192" s="14"/>
    </row>
    <row r="193" spans="22:65">
      <c r="V193" s="7">
        <v>16</v>
      </c>
      <c r="W193" s="14">
        <f t="shared" si="148"/>
        <v>2325282</v>
      </c>
      <c r="X193" s="7">
        <v>0</v>
      </c>
      <c r="Y193" s="7">
        <v>0</v>
      </c>
      <c r="Z193" s="7">
        <v>0</v>
      </c>
      <c r="AA193" s="7">
        <v>0</v>
      </c>
      <c r="AB193" s="7">
        <v>0</v>
      </c>
      <c r="AC193" s="7">
        <v>0</v>
      </c>
      <c r="AD193" s="7">
        <v>0</v>
      </c>
      <c r="AE193" s="7">
        <v>0</v>
      </c>
      <c r="AF193" s="7">
        <v>0</v>
      </c>
      <c r="AG193" s="7">
        <v>0</v>
      </c>
      <c r="AH193" s="7">
        <v>0</v>
      </c>
      <c r="AI193" s="7">
        <v>0</v>
      </c>
      <c r="AJ193" s="7">
        <v>0</v>
      </c>
      <c r="AK193" s="7">
        <v>0</v>
      </c>
      <c r="AL193" s="7">
        <v>0</v>
      </c>
      <c r="AM193" s="7">
        <f>$W193</f>
        <v>2325282</v>
      </c>
      <c r="AN193" s="7">
        <v>0</v>
      </c>
      <c r="AO193" s="7">
        <v>0</v>
      </c>
      <c r="AP193" s="7">
        <v>0</v>
      </c>
      <c r="AQ193" s="7">
        <v>0</v>
      </c>
      <c r="AS193" s="14"/>
    </row>
    <row r="194" spans="22:65">
      <c r="V194" s="7">
        <v>17</v>
      </c>
      <c r="W194" s="14">
        <f t="shared" si="148"/>
        <v>2443999</v>
      </c>
      <c r="X194" s="7">
        <v>0</v>
      </c>
      <c r="Y194" s="7">
        <v>0</v>
      </c>
      <c r="Z194" s="7">
        <v>0</v>
      </c>
      <c r="AA194" s="7">
        <v>0</v>
      </c>
      <c r="AB194" s="7">
        <v>0</v>
      </c>
      <c r="AC194" s="7">
        <v>0</v>
      </c>
      <c r="AD194" s="7">
        <v>0</v>
      </c>
      <c r="AE194" s="7">
        <v>0</v>
      </c>
      <c r="AF194" s="7">
        <v>0</v>
      </c>
      <c r="AG194" s="7">
        <v>0</v>
      </c>
      <c r="AH194" s="7">
        <v>0</v>
      </c>
      <c r="AI194" s="7">
        <v>0</v>
      </c>
      <c r="AJ194" s="7">
        <v>0</v>
      </c>
      <c r="AK194" s="7">
        <v>0</v>
      </c>
      <c r="AL194" s="7">
        <v>0</v>
      </c>
      <c r="AM194" s="7">
        <v>0</v>
      </c>
      <c r="AN194" s="7">
        <f>$W194</f>
        <v>2443999</v>
      </c>
      <c r="AO194" s="7">
        <v>0</v>
      </c>
      <c r="AP194" s="7">
        <v>0</v>
      </c>
      <c r="AQ194" s="7">
        <v>0</v>
      </c>
      <c r="AS194" s="14"/>
    </row>
    <row r="195" spans="22:65">
      <c r="V195" s="7">
        <v>18</v>
      </c>
      <c r="W195" s="14">
        <f t="shared" si="148"/>
        <v>2572461</v>
      </c>
      <c r="X195" s="7">
        <v>0</v>
      </c>
      <c r="Y195" s="7">
        <v>0</v>
      </c>
      <c r="Z195" s="7">
        <v>0</v>
      </c>
      <c r="AA195" s="7">
        <v>0</v>
      </c>
      <c r="AB195" s="7">
        <v>0</v>
      </c>
      <c r="AC195" s="7">
        <v>0</v>
      </c>
      <c r="AD195" s="7">
        <v>0</v>
      </c>
      <c r="AE195" s="7">
        <v>0</v>
      </c>
      <c r="AF195" s="7">
        <v>0</v>
      </c>
      <c r="AG195" s="7">
        <v>0</v>
      </c>
      <c r="AH195" s="7">
        <v>0</v>
      </c>
      <c r="AI195" s="7">
        <v>0</v>
      </c>
      <c r="AJ195" s="7">
        <v>0</v>
      </c>
      <c r="AK195" s="7">
        <v>0</v>
      </c>
      <c r="AL195" s="7">
        <v>0</v>
      </c>
      <c r="AM195" s="7">
        <v>0</v>
      </c>
      <c r="AN195" s="7">
        <v>0</v>
      </c>
      <c r="AO195" s="7">
        <f>$W195</f>
        <v>2572461</v>
      </c>
      <c r="AP195" s="7">
        <v>0</v>
      </c>
      <c r="AQ195" s="7">
        <v>0</v>
      </c>
      <c r="AS195" s="14"/>
    </row>
    <row r="196" spans="22:65">
      <c r="V196" s="7">
        <v>19</v>
      </c>
      <c r="W196" s="14">
        <f t="shared" si="148"/>
        <v>2711435</v>
      </c>
      <c r="X196" s="7">
        <v>0</v>
      </c>
      <c r="Y196" s="7">
        <v>0</v>
      </c>
      <c r="Z196" s="7">
        <v>0</v>
      </c>
      <c r="AA196" s="7">
        <v>0</v>
      </c>
      <c r="AB196" s="7">
        <v>0</v>
      </c>
      <c r="AC196" s="7">
        <v>0</v>
      </c>
      <c r="AD196" s="7">
        <v>0</v>
      </c>
      <c r="AE196" s="7">
        <v>0</v>
      </c>
      <c r="AF196" s="7">
        <v>0</v>
      </c>
      <c r="AG196" s="7">
        <v>0</v>
      </c>
      <c r="AH196" s="7">
        <v>0</v>
      </c>
      <c r="AI196" s="7">
        <v>0</v>
      </c>
      <c r="AJ196" s="7">
        <v>0</v>
      </c>
      <c r="AK196" s="7">
        <v>0</v>
      </c>
      <c r="AL196" s="7">
        <v>0</v>
      </c>
      <c r="AM196" s="7">
        <v>0</v>
      </c>
      <c r="AN196" s="7">
        <v>0</v>
      </c>
      <c r="AO196" s="7">
        <v>0</v>
      </c>
      <c r="AP196" s="7">
        <f>$W196</f>
        <v>2711435</v>
      </c>
      <c r="AQ196" s="7">
        <v>0</v>
      </c>
      <c r="AS196" s="14"/>
    </row>
    <row r="197" spans="22:65">
      <c r="V197" s="7">
        <v>20</v>
      </c>
      <c r="W197" s="14">
        <f t="shared" si="148"/>
        <v>2860679</v>
      </c>
      <c r="X197" s="7">
        <v>0</v>
      </c>
      <c r="Y197" s="7">
        <v>0</v>
      </c>
      <c r="Z197" s="7">
        <v>0</v>
      </c>
      <c r="AA197" s="7">
        <v>0</v>
      </c>
      <c r="AB197" s="7">
        <v>0</v>
      </c>
      <c r="AC197" s="7">
        <v>0</v>
      </c>
      <c r="AD197" s="7">
        <v>0</v>
      </c>
      <c r="AE197" s="7">
        <v>0</v>
      </c>
      <c r="AF197" s="7">
        <v>0</v>
      </c>
      <c r="AG197" s="7">
        <v>0</v>
      </c>
      <c r="AH197" s="7">
        <v>0</v>
      </c>
      <c r="AI197" s="7">
        <v>0</v>
      </c>
      <c r="AJ197" s="7">
        <v>0</v>
      </c>
      <c r="AK197" s="7">
        <v>0</v>
      </c>
      <c r="AL197" s="7">
        <v>0</v>
      </c>
      <c r="AM197" s="7">
        <v>0</v>
      </c>
      <c r="AN197" s="7">
        <v>0</v>
      </c>
      <c r="AO197" s="7">
        <v>0</v>
      </c>
      <c r="AP197" s="7">
        <v>0</v>
      </c>
      <c r="AQ197" s="7">
        <f>$W197</f>
        <v>2860679</v>
      </c>
      <c r="AS197" s="14"/>
    </row>
    <row r="198" spans="22:65">
      <c r="V198" s="7" t="s">
        <v>51</v>
      </c>
      <c r="X198" s="27">
        <f t="shared" ref="X198:AQ198" si="167">IRR(X177:X197)</f>
        <v>-0.11691239767877071</v>
      </c>
      <c r="Y198" s="27">
        <f t="shared" si="167"/>
        <v>-5.4770446951867058E-2</v>
      </c>
      <c r="Z198" s="27">
        <f t="shared" si="167"/>
        <v>-3.2399404483493655E-2</v>
      </c>
      <c r="AA198" s="27">
        <f t="shared" si="167"/>
        <v>-1.9928992490981456E-2</v>
      </c>
      <c r="AB198" s="27">
        <f t="shared" si="167"/>
        <v>-7.9194869257610545E-3</v>
      </c>
      <c r="AC198" s="27">
        <f t="shared" si="167"/>
        <v>3.4607150012533339E-3</v>
      </c>
      <c r="AD198" s="27">
        <f t="shared" si="167"/>
        <v>2.4015620518123892E-2</v>
      </c>
      <c r="AE198" s="27">
        <f t="shared" si="167"/>
        <v>3.2484095290602477E-2</v>
      </c>
      <c r="AF198" s="27">
        <f t="shared" si="167"/>
        <v>4.1580258359682709E-2</v>
      </c>
      <c r="AG198" s="27">
        <f t="shared" si="167"/>
        <v>4.1486964245903479E-2</v>
      </c>
      <c r="AH198" s="27">
        <f t="shared" si="167"/>
        <v>4.1568497098035229E-2</v>
      </c>
      <c r="AI198" s="27">
        <f t="shared" si="167"/>
        <v>4.1713083702100251E-2</v>
      </c>
      <c r="AJ198" s="27">
        <f t="shared" si="167"/>
        <v>4.2200172391127833E-2</v>
      </c>
      <c r="AK198" s="27">
        <f t="shared" si="167"/>
        <v>4.2755174611920577E-2</v>
      </c>
      <c r="AL198" s="27">
        <f t="shared" si="167"/>
        <v>4.3414185765909163E-2</v>
      </c>
      <c r="AM198" s="27">
        <f t="shared" si="167"/>
        <v>4.3794494747162238E-2</v>
      </c>
      <c r="AN198" s="27">
        <f t="shared" si="167"/>
        <v>4.4220184690959563E-2</v>
      </c>
      <c r="AO198" s="27">
        <f t="shared" si="167"/>
        <v>4.4681891460962131E-2</v>
      </c>
      <c r="AP198" s="27">
        <f t="shared" si="167"/>
        <v>4.5171497782787728E-2</v>
      </c>
      <c r="AQ198" s="27">
        <f t="shared" si="167"/>
        <v>4.566284434271739E-2</v>
      </c>
      <c r="AT198" s="27"/>
      <c r="AU198" s="27"/>
      <c r="AV198" s="27"/>
      <c r="AW198" s="27"/>
      <c r="AX198" s="27"/>
      <c r="AY198" s="27"/>
      <c r="AZ198" s="27"/>
      <c r="BA198" s="27"/>
      <c r="BB198" s="27"/>
      <c r="BC198" s="27"/>
      <c r="BD198" s="27"/>
      <c r="BE198" s="27"/>
      <c r="BF198" s="27"/>
      <c r="BG198" s="27"/>
      <c r="BH198" s="27"/>
      <c r="BI198" s="27"/>
      <c r="BJ198" s="27"/>
      <c r="BK198" s="27"/>
      <c r="BL198" s="27"/>
      <c r="BM198" s="27"/>
    </row>
    <row r="199" spans="22:65">
      <c r="V199" s="13" t="s">
        <v>86</v>
      </c>
      <c r="W199" s="13"/>
      <c r="X199" s="13"/>
      <c r="Y199" s="13"/>
      <c r="Z199" s="13"/>
      <c r="AA199" s="13"/>
      <c r="AB199" s="13"/>
      <c r="AC199" s="13"/>
      <c r="AD199" s="13"/>
      <c r="AE199" s="13"/>
      <c r="AF199" s="13"/>
      <c r="AG199" s="13"/>
      <c r="AH199" s="13"/>
      <c r="AI199" s="13"/>
      <c r="AJ199" s="13"/>
      <c r="AK199" s="13"/>
      <c r="AL199" s="13"/>
      <c r="AM199" s="13"/>
      <c r="AN199" s="13"/>
      <c r="AO199" s="13"/>
      <c r="AP199" s="13"/>
      <c r="AQ199" s="13"/>
      <c r="AR199" s="13"/>
      <c r="AS199" s="13"/>
      <c r="AT199" s="13"/>
      <c r="AU199" s="13"/>
      <c r="AV199" s="13"/>
      <c r="AW199" s="13"/>
      <c r="AX199" s="13"/>
      <c r="AY199" s="13"/>
      <c r="AZ199" s="13"/>
      <c r="BA199" s="13"/>
      <c r="BB199" s="13"/>
      <c r="BC199" s="13"/>
      <c r="BD199" s="13"/>
      <c r="BE199" s="13"/>
      <c r="BF199" s="13"/>
      <c r="BG199" s="13"/>
      <c r="BH199" s="13"/>
      <c r="BI199" s="13"/>
      <c r="BJ199" s="13"/>
      <c r="BK199" s="13"/>
      <c r="BL199" s="13"/>
      <c r="BM199" s="13"/>
    </row>
    <row r="200" spans="22:65">
      <c r="V200" s="7" t="s">
        <v>66</v>
      </c>
      <c r="W200" s="7" t="s">
        <v>52</v>
      </c>
      <c r="X200" s="7">
        <v>1</v>
      </c>
      <c r="Y200" s="7">
        <v>2</v>
      </c>
      <c r="Z200" s="7">
        <v>3</v>
      </c>
      <c r="AA200" s="7">
        <v>4</v>
      </c>
      <c r="AB200" s="7">
        <v>5</v>
      </c>
      <c r="AC200" s="7">
        <v>6</v>
      </c>
      <c r="AD200" s="7">
        <v>7</v>
      </c>
      <c r="AE200" s="7">
        <v>8</v>
      </c>
      <c r="AF200" s="7">
        <v>9</v>
      </c>
      <c r="AG200" s="7">
        <v>10</v>
      </c>
      <c r="AH200" s="7">
        <v>11</v>
      </c>
      <c r="AI200" s="7">
        <v>12</v>
      </c>
      <c r="AJ200" s="7">
        <v>13</v>
      </c>
      <c r="AK200" s="7">
        <v>14</v>
      </c>
      <c r="AL200" s="7">
        <v>15</v>
      </c>
      <c r="AM200" s="7">
        <v>16</v>
      </c>
      <c r="AN200" s="7">
        <v>17</v>
      </c>
      <c r="AO200" s="7">
        <v>18</v>
      </c>
      <c r="AP200" s="7">
        <v>19</v>
      </c>
      <c r="AQ200" s="7">
        <v>20</v>
      </c>
    </row>
    <row r="201" spans="22:65">
      <c r="V201" s="7">
        <v>0</v>
      </c>
      <c r="W201" s="16">
        <f t="shared" ref="W201:W221" si="168">L17</f>
        <v>1100496</v>
      </c>
      <c r="X201" s="31">
        <f>-L13</f>
        <v>-1256971.08</v>
      </c>
      <c r="Y201" s="7">
        <f>X201</f>
        <v>-1256971.08</v>
      </c>
      <c r="Z201" s="7">
        <f t="shared" ref="Z201" si="169">Y201</f>
        <v>-1256971.08</v>
      </c>
      <c r="AA201" s="7">
        <f t="shared" ref="AA201" si="170">Z201</f>
        <v>-1256971.08</v>
      </c>
      <c r="AB201" s="7">
        <f t="shared" ref="AB201" si="171">AA201</f>
        <v>-1256971.08</v>
      </c>
      <c r="AC201" s="7">
        <f t="shared" ref="AC201" si="172">AB201</f>
        <v>-1256971.08</v>
      </c>
      <c r="AD201" s="7">
        <f t="shared" ref="AD201" si="173">AC201</f>
        <v>-1256971.08</v>
      </c>
      <c r="AE201" s="7">
        <f t="shared" ref="AE201" si="174">AD201</f>
        <v>-1256971.08</v>
      </c>
      <c r="AF201" s="7">
        <f t="shared" ref="AF201" si="175">AE201</f>
        <v>-1256971.08</v>
      </c>
      <c r="AG201" s="7">
        <f t="shared" ref="AG201" si="176">AF201</f>
        <v>-1256971.08</v>
      </c>
      <c r="AH201" s="7">
        <f t="shared" ref="AH201" si="177">AG201</f>
        <v>-1256971.08</v>
      </c>
      <c r="AI201" s="7">
        <f t="shared" ref="AI201" si="178">AH201</f>
        <v>-1256971.08</v>
      </c>
      <c r="AJ201" s="7">
        <f t="shared" ref="AJ201" si="179">AI201</f>
        <v>-1256971.08</v>
      </c>
      <c r="AK201" s="7">
        <f t="shared" ref="AK201" si="180">AJ201</f>
        <v>-1256971.08</v>
      </c>
      <c r="AL201" s="7">
        <f t="shared" ref="AL201" si="181">AK201</f>
        <v>-1256971.08</v>
      </c>
      <c r="AM201" s="7">
        <f t="shared" ref="AM201" si="182">AL201</f>
        <v>-1256971.08</v>
      </c>
      <c r="AN201" s="7">
        <f t="shared" ref="AN201" si="183">AM201</f>
        <v>-1256971.08</v>
      </c>
      <c r="AO201" s="7">
        <f t="shared" ref="AO201" si="184">AN201</f>
        <v>-1256971.08</v>
      </c>
      <c r="AP201" s="7">
        <f t="shared" ref="AP201" si="185">AO201</f>
        <v>-1256971.08</v>
      </c>
      <c r="AQ201" s="7">
        <f t="shared" ref="AQ201" si="186">AP201</f>
        <v>-1256971.08</v>
      </c>
      <c r="AS201" s="16"/>
      <c r="AT201" s="31"/>
    </row>
    <row r="202" spans="22:65">
      <c r="V202" s="7">
        <v>1</v>
      </c>
      <c r="W202" s="16">
        <f t="shared" si="168"/>
        <v>1119167</v>
      </c>
      <c r="X202" s="7">
        <f>$W202</f>
        <v>1119167</v>
      </c>
      <c r="Y202" s="7">
        <v>0</v>
      </c>
      <c r="Z202" s="7">
        <v>0</v>
      </c>
      <c r="AA202" s="7">
        <v>0</v>
      </c>
      <c r="AB202" s="7">
        <v>0</v>
      </c>
      <c r="AC202" s="7">
        <v>0</v>
      </c>
      <c r="AD202" s="7">
        <v>0</v>
      </c>
      <c r="AE202" s="7">
        <v>0</v>
      </c>
      <c r="AF202" s="7">
        <v>0</v>
      </c>
      <c r="AG202" s="7">
        <v>0</v>
      </c>
      <c r="AH202" s="7">
        <v>0</v>
      </c>
      <c r="AI202" s="7">
        <v>0</v>
      </c>
      <c r="AJ202" s="7">
        <v>0</v>
      </c>
      <c r="AK202" s="7">
        <v>0</v>
      </c>
      <c r="AL202" s="7">
        <v>0</v>
      </c>
      <c r="AM202" s="7">
        <v>0</v>
      </c>
      <c r="AN202" s="7">
        <v>0</v>
      </c>
      <c r="AO202" s="7">
        <v>0</v>
      </c>
      <c r="AP202" s="7">
        <v>0</v>
      </c>
      <c r="AQ202" s="7">
        <v>0</v>
      </c>
      <c r="AS202" s="16"/>
    </row>
    <row r="203" spans="22:65">
      <c r="V203" s="7">
        <v>2</v>
      </c>
      <c r="W203" s="16">
        <f t="shared" si="168"/>
        <v>1119167</v>
      </c>
      <c r="X203" s="7">
        <v>0</v>
      </c>
      <c r="Y203" s="7">
        <f>$W203</f>
        <v>1119167</v>
      </c>
      <c r="Z203" s="7">
        <v>0</v>
      </c>
      <c r="AA203" s="7">
        <v>0</v>
      </c>
      <c r="AB203" s="7">
        <v>0</v>
      </c>
      <c r="AC203" s="7">
        <v>0</v>
      </c>
      <c r="AD203" s="7">
        <v>0</v>
      </c>
      <c r="AE203" s="7">
        <v>0</v>
      </c>
      <c r="AF203" s="7">
        <v>0</v>
      </c>
      <c r="AG203" s="7">
        <v>0</v>
      </c>
      <c r="AH203" s="7">
        <v>0</v>
      </c>
      <c r="AI203" s="7">
        <v>0</v>
      </c>
      <c r="AJ203" s="7">
        <v>0</v>
      </c>
      <c r="AK203" s="7">
        <v>0</v>
      </c>
      <c r="AL203" s="7">
        <v>0</v>
      </c>
      <c r="AM203" s="7">
        <v>0</v>
      </c>
      <c r="AN203" s="7">
        <v>0</v>
      </c>
      <c r="AO203" s="7">
        <v>0</v>
      </c>
      <c r="AP203" s="7">
        <v>0</v>
      </c>
      <c r="AQ203" s="7">
        <v>0</v>
      </c>
      <c r="AS203" s="16"/>
    </row>
    <row r="204" spans="22:65">
      <c r="V204" s="7">
        <v>3</v>
      </c>
      <c r="W204" s="16">
        <f t="shared" si="168"/>
        <v>1119295</v>
      </c>
      <c r="X204" s="7">
        <v>0</v>
      </c>
      <c r="Y204" s="7">
        <v>0</v>
      </c>
      <c r="Z204" s="7">
        <f>$W204</f>
        <v>1119295</v>
      </c>
      <c r="AA204" s="7">
        <v>0</v>
      </c>
      <c r="AB204" s="7">
        <v>0</v>
      </c>
      <c r="AC204" s="7">
        <v>0</v>
      </c>
      <c r="AD204" s="7">
        <v>0</v>
      </c>
      <c r="AE204" s="7">
        <v>0</v>
      </c>
      <c r="AF204" s="7">
        <v>0</v>
      </c>
      <c r="AG204" s="7">
        <v>0</v>
      </c>
      <c r="AH204" s="7">
        <v>0</v>
      </c>
      <c r="AI204" s="7">
        <v>0</v>
      </c>
      <c r="AJ204" s="7">
        <v>0</v>
      </c>
      <c r="AK204" s="7">
        <v>0</v>
      </c>
      <c r="AL204" s="7">
        <v>0</v>
      </c>
      <c r="AM204" s="7">
        <v>0</v>
      </c>
      <c r="AN204" s="7">
        <v>0</v>
      </c>
      <c r="AO204" s="7">
        <v>0</v>
      </c>
      <c r="AP204" s="7">
        <v>0</v>
      </c>
      <c r="AQ204" s="7">
        <v>0</v>
      </c>
      <c r="AS204" s="16"/>
    </row>
    <row r="205" spans="22:65">
      <c r="V205" s="7">
        <v>4</v>
      </c>
      <c r="W205" s="16">
        <f t="shared" si="168"/>
        <v>1119429</v>
      </c>
      <c r="X205" s="7">
        <v>0</v>
      </c>
      <c r="Y205" s="7">
        <v>0</v>
      </c>
      <c r="Z205" s="7">
        <v>0</v>
      </c>
      <c r="AA205" s="7">
        <f>$W205</f>
        <v>1119429</v>
      </c>
      <c r="AB205" s="7">
        <v>0</v>
      </c>
      <c r="AC205" s="7">
        <v>0</v>
      </c>
      <c r="AD205" s="7">
        <v>0</v>
      </c>
      <c r="AE205" s="7">
        <v>0</v>
      </c>
      <c r="AF205" s="7">
        <v>0</v>
      </c>
      <c r="AG205" s="7">
        <v>0</v>
      </c>
      <c r="AH205" s="7">
        <v>0</v>
      </c>
      <c r="AI205" s="7">
        <v>0</v>
      </c>
      <c r="AJ205" s="7">
        <v>0</v>
      </c>
      <c r="AK205" s="7">
        <v>0</v>
      </c>
      <c r="AL205" s="7">
        <v>0</v>
      </c>
      <c r="AM205" s="7">
        <v>0</v>
      </c>
      <c r="AN205" s="7">
        <v>0</v>
      </c>
      <c r="AO205" s="7">
        <v>0</v>
      </c>
      <c r="AP205" s="7">
        <v>0</v>
      </c>
      <c r="AQ205" s="7">
        <v>0</v>
      </c>
      <c r="AS205" s="16"/>
    </row>
    <row r="206" spans="22:65">
      <c r="V206" s="7">
        <v>5</v>
      </c>
      <c r="W206" s="16">
        <f t="shared" si="168"/>
        <v>1252594</v>
      </c>
      <c r="X206" s="7">
        <v>0</v>
      </c>
      <c r="Y206" s="7">
        <v>0</v>
      </c>
      <c r="Z206" s="7">
        <v>0</v>
      </c>
      <c r="AA206" s="7">
        <v>0</v>
      </c>
      <c r="AB206" s="7">
        <f>$W206</f>
        <v>1252594</v>
      </c>
      <c r="AC206" s="7">
        <v>0</v>
      </c>
      <c r="AD206" s="7">
        <v>0</v>
      </c>
      <c r="AE206" s="7">
        <v>0</v>
      </c>
      <c r="AF206" s="7">
        <v>0</v>
      </c>
      <c r="AG206" s="7">
        <v>0</v>
      </c>
      <c r="AH206" s="7">
        <v>0</v>
      </c>
      <c r="AI206" s="7">
        <v>0</v>
      </c>
      <c r="AJ206" s="7">
        <v>0</v>
      </c>
      <c r="AK206" s="7">
        <v>0</v>
      </c>
      <c r="AL206" s="7">
        <v>0</v>
      </c>
      <c r="AM206" s="7">
        <v>0</v>
      </c>
      <c r="AN206" s="7">
        <v>0</v>
      </c>
      <c r="AO206" s="7">
        <v>0</v>
      </c>
      <c r="AP206" s="7">
        <v>0</v>
      </c>
      <c r="AQ206" s="7">
        <v>0</v>
      </c>
      <c r="AS206" s="16"/>
    </row>
    <row r="207" spans="22:65">
      <c r="V207" s="7">
        <v>6</v>
      </c>
      <c r="W207" s="16">
        <f t="shared" si="168"/>
        <v>1321213</v>
      </c>
      <c r="X207" s="7">
        <v>0</v>
      </c>
      <c r="Y207" s="7">
        <v>0</v>
      </c>
      <c r="Z207" s="7">
        <v>0</v>
      </c>
      <c r="AA207" s="7">
        <v>0</v>
      </c>
      <c r="AB207" s="7">
        <v>0</v>
      </c>
      <c r="AC207" s="7">
        <f>$W207</f>
        <v>1321213</v>
      </c>
      <c r="AD207" s="7">
        <v>0</v>
      </c>
      <c r="AE207" s="7">
        <v>0</v>
      </c>
      <c r="AF207" s="7">
        <v>0</v>
      </c>
      <c r="AG207" s="7">
        <v>0</v>
      </c>
      <c r="AH207" s="7">
        <v>0</v>
      </c>
      <c r="AI207" s="7">
        <v>0</v>
      </c>
      <c r="AJ207" s="7">
        <v>0</v>
      </c>
      <c r="AK207" s="7">
        <v>0</v>
      </c>
      <c r="AL207" s="7">
        <v>0</v>
      </c>
      <c r="AM207" s="7">
        <v>0</v>
      </c>
      <c r="AN207" s="7">
        <v>0</v>
      </c>
      <c r="AO207" s="7">
        <v>0</v>
      </c>
      <c r="AP207" s="7">
        <v>0</v>
      </c>
      <c r="AQ207" s="7">
        <v>0</v>
      </c>
      <c r="AS207" s="16"/>
    </row>
    <row r="208" spans="22:65">
      <c r="V208" s="7">
        <v>7</v>
      </c>
      <c r="W208" s="16">
        <f t="shared" si="168"/>
        <v>1478545</v>
      </c>
      <c r="X208" s="7">
        <v>0</v>
      </c>
      <c r="Y208" s="7">
        <v>0</v>
      </c>
      <c r="Z208" s="7">
        <v>0</v>
      </c>
      <c r="AA208" s="7">
        <v>0</v>
      </c>
      <c r="AB208" s="7">
        <v>0</v>
      </c>
      <c r="AC208" s="7">
        <v>0</v>
      </c>
      <c r="AD208" s="7">
        <f>$W208</f>
        <v>1478545</v>
      </c>
      <c r="AE208" s="7">
        <v>0</v>
      </c>
      <c r="AF208" s="7">
        <v>0</v>
      </c>
      <c r="AG208" s="7">
        <v>0</v>
      </c>
      <c r="AH208" s="7">
        <v>0</v>
      </c>
      <c r="AI208" s="7">
        <v>0</v>
      </c>
      <c r="AJ208" s="7">
        <v>0</v>
      </c>
      <c r="AK208" s="7">
        <v>0</v>
      </c>
      <c r="AL208" s="7">
        <v>0</v>
      </c>
      <c r="AM208" s="7">
        <v>0</v>
      </c>
      <c r="AN208" s="7">
        <v>0</v>
      </c>
      <c r="AO208" s="7">
        <v>0</v>
      </c>
      <c r="AP208" s="7">
        <v>0</v>
      </c>
      <c r="AQ208" s="7">
        <v>0</v>
      </c>
      <c r="AS208" s="16"/>
    </row>
    <row r="209" spans="22:65">
      <c r="V209" s="7">
        <v>8</v>
      </c>
      <c r="W209" s="16">
        <f t="shared" si="168"/>
        <v>1621921</v>
      </c>
      <c r="X209" s="7">
        <v>0</v>
      </c>
      <c r="Y209" s="7">
        <v>0</v>
      </c>
      <c r="Z209" s="7">
        <v>0</v>
      </c>
      <c r="AA209" s="7">
        <v>0</v>
      </c>
      <c r="AB209" s="7">
        <v>0</v>
      </c>
      <c r="AC209" s="7">
        <v>0</v>
      </c>
      <c r="AD209" s="7">
        <v>0</v>
      </c>
      <c r="AE209" s="7">
        <f>$W209</f>
        <v>1621921</v>
      </c>
      <c r="AF209" s="7">
        <v>0</v>
      </c>
      <c r="AG209" s="7">
        <v>0</v>
      </c>
      <c r="AH209" s="7">
        <v>0</v>
      </c>
      <c r="AI209" s="7">
        <v>0</v>
      </c>
      <c r="AJ209" s="7">
        <v>0</v>
      </c>
      <c r="AK209" s="7">
        <v>0</v>
      </c>
      <c r="AL209" s="7">
        <v>0</v>
      </c>
      <c r="AM209" s="7">
        <v>0</v>
      </c>
      <c r="AN209" s="7">
        <v>0</v>
      </c>
      <c r="AO209" s="7">
        <v>0</v>
      </c>
      <c r="AP209" s="7">
        <v>0</v>
      </c>
      <c r="AQ209" s="7">
        <v>0</v>
      </c>
      <c r="AS209" s="16"/>
    </row>
    <row r="210" spans="22:65">
      <c r="V210" s="7">
        <v>9</v>
      </c>
      <c r="W210" s="16">
        <f t="shared" si="168"/>
        <v>1740790</v>
      </c>
      <c r="X210" s="7">
        <v>0</v>
      </c>
      <c r="Y210" s="7">
        <v>0</v>
      </c>
      <c r="Z210" s="7">
        <v>0</v>
      </c>
      <c r="AA210" s="7">
        <v>0</v>
      </c>
      <c r="AB210" s="7">
        <v>0</v>
      </c>
      <c r="AC210" s="7">
        <v>0</v>
      </c>
      <c r="AD210" s="7">
        <v>0</v>
      </c>
      <c r="AE210" s="7">
        <v>0</v>
      </c>
      <c r="AF210" s="7">
        <f>$W210</f>
        <v>1740790</v>
      </c>
      <c r="AG210" s="7">
        <v>0</v>
      </c>
      <c r="AH210" s="7">
        <v>0</v>
      </c>
      <c r="AI210" s="7">
        <v>0</v>
      </c>
      <c r="AJ210" s="7">
        <v>0</v>
      </c>
      <c r="AK210" s="7">
        <v>0</v>
      </c>
      <c r="AL210" s="7">
        <v>0</v>
      </c>
      <c r="AM210" s="7">
        <v>0</v>
      </c>
      <c r="AN210" s="7">
        <v>0</v>
      </c>
      <c r="AO210" s="7">
        <v>0</v>
      </c>
      <c r="AP210" s="7">
        <v>0</v>
      </c>
      <c r="AQ210" s="7">
        <v>0</v>
      </c>
      <c r="AS210" s="16"/>
    </row>
    <row r="211" spans="22:65">
      <c r="V211" s="7">
        <v>10</v>
      </c>
      <c r="W211" s="16">
        <f t="shared" si="168"/>
        <v>1869449</v>
      </c>
      <c r="X211" s="7">
        <v>0</v>
      </c>
      <c r="Y211" s="7">
        <v>0</v>
      </c>
      <c r="Z211" s="7">
        <v>0</v>
      </c>
      <c r="AA211" s="7">
        <v>0</v>
      </c>
      <c r="AB211" s="7">
        <v>0</v>
      </c>
      <c r="AC211" s="7">
        <v>0</v>
      </c>
      <c r="AD211" s="7">
        <v>0</v>
      </c>
      <c r="AE211" s="7">
        <v>0</v>
      </c>
      <c r="AF211" s="7">
        <v>0</v>
      </c>
      <c r="AG211" s="7">
        <f>$W211</f>
        <v>1869449</v>
      </c>
      <c r="AH211" s="7">
        <v>0</v>
      </c>
      <c r="AI211" s="7">
        <v>0</v>
      </c>
      <c r="AJ211" s="7">
        <v>0</v>
      </c>
      <c r="AK211" s="7">
        <v>0</v>
      </c>
      <c r="AL211" s="7">
        <v>0</v>
      </c>
      <c r="AM211" s="7">
        <v>0</v>
      </c>
      <c r="AN211" s="7">
        <v>0</v>
      </c>
      <c r="AO211" s="7">
        <v>0</v>
      </c>
      <c r="AP211" s="7">
        <v>0</v>
      </c>
      <c r="AQ211" s="7">
        <v>0</v>
      </c>
      <c r="AS211" s="16"/>
    </row>
    <row r="212" spans="22:65">
      <c r="V212" s="7">
        <v>11</v>
      </c>
      <c r="W212" s="16">
        <f t="shared" si="168"/>
        <v>1978385</v>
      </c>
      <c r="X212" s="7">
        <v>0</v>
      </c>
      <c r="Y212" s="7">
        <v>0</v>
      </c>
      <c r="Z212" s="7">
        <v>0</v>
      </c>
      <c r="AA212" s="7">
        <v>0</v>
      </c>
      <c r="AB212" s="7">
        <v>0</v>
      </c>
      <c r="AC212" s="7">
        <v>0</v>
      </c>
      <c r="AD212" s="7">
        <v>0</v>
      </c>
      <c r="AE212" s="7">
        <v>0</v>
      </c>
      <c r="AF212" s="7">
        <v>0</v>
      </c>
      <c r="AG212" s="7">
        <v>0</v>
      </c>
      <c r="AH212" s="7">
        <f>$W212</f>
        <v>1978385</v>
      </c>
      <c r="AI212" s="7">
        <v>0</v>
      </c>
      <c r="AJ212" s="7">
        <v>0</v>
      </c>
      <c r="AK212" s="7">
        <v>0</v>
      </c>
      <c r="AL212" s="7">
        <v>0</v>
      </c>
      <c r="AM212" s="7">
        <v>0</v>
      </c>
      <c r="AN212" s="7">
        <v>0</v>
      </c>
      <c r="AO212" s="7">
        <v>0</v>
      </c>
      <c r="AP212" s="7">
        <v>0</v>
      </c>
      <c r="AQ212" s="7">
        <v>0</v>
      </c>
      <c r="AS212" s="16"/>
    </row>
    <row r="213" spans="22:65">
      <c r="V213" s="7">
        <v>12</v>
      </c>
      <c r="W213" s="16">
        <f t="shared" si="168"/>
        <v>2093612</v>
      </c>
      <c r="X213" s="7">
        <v>0</v>
      </c>
      <c r="Y213" s="7">
        <v>0</v>
      </c>
      <c r="Z213" s="7">
        <v>0</v>
      </c>
      <c r="AA213" s="7">
        <v>0</v>
      </c>
      <c r="AB213" s="7">
        <v>0</v>
      </c>
      <c r="AC213" s="7">
        <v>0</v>
      </c>
      <c r="AD213" s="7">
        <v>0</v>
      </c>
      <c r="AE213" s="7">
        <v>0</v>
      </c>
      <c r="AF213" s="7">
        <v>0</v>
      </c>
      <c r="AG213" s="7">
        <v>0</v>
      </c>
      <c r="AH213" s="7">
        <v>0</v>
      </c>
      <c r="AI213" s="7">
        <f>$W213</f>
        <v>2093612</v>
      </c>
      <c r="AJ213" s="7">
        <v>0</v>
      </c>
      <c r="AK213" s="7">
        <v>0</v>
      </c>
      <c r="AL213" s="7">
        <v>0</v>
      </c>
      <c r="AM213" s="7">
        <v>0</v>
      </c>
      <c r="AN213" s="7">
        <v>0</v>
      </c>
      <c r="AO213" s="7">
        <v>0</v>
      </c>
      <c r="AP213" s="7">
        <v>0</v>
      </c>
      <c r="AQ213" s="7">
        <v>0</v>
      </c>
      <c r="AS213" s="16"/>
    </row>
    <row r="214" spans="22:65">
      <c r="V214" s="7">
        <v>13</v>
      </c>
      <c r="W214" s="16">
        <f t="shared" si="168"/>
        <v>2215530</v>
      </c>
      <c r="X214" s="7">
        <v>0</v>
      </c>
      <c r="Y214" s="7">
        <v>0</v>
      </c>
      <c r="Z214" s="7">
        <v>0</v>
      </c>
      <c r="AA214" s="7">
        <v>0</v>
      </c>
      <c r="AB214" s="7">
        <v>0</v>
      </c>
      <c r="AC214" s="7">
        <v>0</v>
      </c>
      <c r="AD214" s="7">
        <v>0</v>
      </c>
      <c r="AE214" s="7">
        <v>0</v>
      </c>
      <c r="AF214" s="7">
        <v>0</v>
      </c>
      <c r="AG214" s="7">
        <v>0</v>
      </c>
      <c r="AH214" s="7">
        <v>0</v>
      </c>
      <c r="AI214" s="7">
        <v>0</v>
      </c>
      <c r="AJ214" s="7">
        <f>$W214</f>
        <v>2215530</v>
      </c>
      <c r="AK214" s="7">
        <v>0</v>
      </c>
      <c r="AL214" s="7">
        <v>0</v>
      </c>
      <c r="AM214" s="7">
        <v>0</v>
      </c>
      <c r="AN214" s="7">
        <v>0</v>
      </c>
      <c r="AO214" s="7">
        <v>0</v>
      </c>
      <c r="AP214" s="7">
        <v>0</v>
      </c>
      <c r="AQ214" s="7">
        <v>0</v>
      </c>
      <c r="AS214" s="16"/>
    </row>
    <row r="215" spans="22:65">
      <c r="V215" s="7">
        <v>14</v>
      </c>
      <c r="W215" s="16">
        <f t="shared" si="168"/>
        <v>2344536</v>
      </c>
      <c r="X215" s="7">
        <v>0</v>
      </c>
      <c r="Y215" s="7">
        <v>0</v>
      </c>
      <c r="Z215" s="7">
        <v>0</v>
      </c>
      <c r="AA215" s="7">
        <v>0</v>
      </c>
      <c r="AB215" s="7">
        <v>0</v>
      </c>
      <c r="AC215" s="7">
        <v>0</v>
      </c>
      <c r="AD215" s="7">
        <v>0</v>
      </c>
      <c r="AE215" s="7">
        <v>0</v>
      </c>
      <c r="AF215" s="7">
        <v>0</v>
      </c>
      <c r="AG215" s="7">
        <v>0</v>
      </c>
      <c r="AH215" s="7">
        <v>0</v>
      </c>
      <c r="AI215" s="7">
        <v>0</v>
      </c>
      <c r="AJ215" s="7">
        <v>0</v>
      </c>
      <c r="AK215" s="7">
        <f>$W215</f>
        <v>2344536</v>
      </c>
      <c r="AL215" s="7">
        <v>0</v>
      </c>
      <c r="AM215" s="7">
        <v>0</v>
      </c>
      <c r="AN215" s="7">
        <v>0</v>
      </c>
      <c r="AO215" s="7">
        <v>0</v>
      </c>
      <c r="AP215" s="7">
        <v>0</v>
      </c>
      <c r="AQ215" s="7">
        <v>0</v>
      </c>
      <c r="AS215" s="16"/>
    </row>
    <row r="216" spans="22:65">
      <c r="V216" s="7">
        <v>15</v>
      </c>
      <c r="W216" s="16">
        <f t="shared" si="168"/>
        <v>2481067</v>
      </c>
      <c r="X216" s="7">
        <v>0</v>
      </c>
      <c r="Y216" s="7">
        <v>0</v>
      </c>
      <c r="Z216" s="7">
        <v>0</v>
      </c>
      <c r="AA216" s="7">
        <v>0</v>
      </c>
      <c r="AB216" s="7">
        <v>0</v>
      </c>
      <c r="AC216" s="7">
        <v>0</v>
      </c>
      <c r="AD216" s="7">
        <v>0</v>
      </c>
      <c r="AE216" s="7">
        <v>0</v>
      </c>
      <c r="AF216" s="7">
        <v>0</v>
      </c>
      <c r="AG216" s="7">
        <v>0</v>
      </c>
      <c r="AH216" s="7">
        <v>0</v>
      </c>
      <c r="AI216" s="7">
        <v>0</v>
      </c>
      <c r="AJ216" s="7">
        <v>0</v>
      </c>
      <c r="AK216" s="7">
        <v>0</v>
      </c>
      <c r="AL216" s="7">
        <f>$W216</f>
        <v>2481067</v>
      </c>
      <c r="AM216" s="7">
        <v>0</v>
      </c>
      <c r="AN216" s="7">
        <v>0</v>
      </c>
      <c r="AO216" s="7">
        <v>0</v>
      </c>
      <c r="AP216" s="7">
        <v>0</v>
      </c>
      <c r="AQ216" s="7">
        <v>0</v>
      </c>
      <c r="AS216" s="16"/>
    </row>
    <row r="217" spans="22:65">
      <c r="V217" s="7">
        <v>16</v>
      </c>
      <c r="W217" s="16">
        <f t="shared" si="168"/>
        <v>2622956</v>
      </c>
      <c r="X217" s="7">
        <v>0</v>
      </c>
      <c r="Y217" s="7">
        <v>0</v>
      </c>
      <c r="Z217" s="7">
        <v>0</v>
      </c>
      <c r="AA217" s="7">
        <v>0</v>
      </c>
      <c r="AB217" s="7">
        <v>0</v>
      </c>
      <c r="AC217" s="7">
        <v>0</v>
      </c>
      <c r="AD217" s="7">
        <v>0</v>
      </c>
      <c r="AE217" s="7">
        <v>0</v>
      </c>
      <c r="AF217" s="7">
        <v>0</v>
      </c>
      <c r="AG217" s="7">
        <v>0</v>
      </c>
      <c r="AH217" s="7">
        <v>0</v>
      </c>
      <c r="AI217" s="7">
        <v>0</v>
      </c>
      <c r="AJ217" s="7">
        <v>0</v>
      </c>
      <c r="AK217" s="7">
        <v>0</v>
      </c>
      <c r="AL217" s="7">
        <v>0</v>
      </c>
      <c r="AM217" s="7">
        <f>$W217</f>
        <v>2622956</v>
      </c>
      <c r="AN217" s="7">
        <v>0</v>
      </c>
      <c r="AO217" s="7">
        <v>0</v>
      </c>
      <c r="AP217" s="7">
        <v>0</v>
      </c>
      <c r="AQ217" s="7">
        <v>0</v>
      </c>
      <c r="AS217" s="16"/>
    </row>
    <row r="218" spans="22:65">
      <c r="V218" s="7">
        <v>17</v>
      </c>
      <c r="W218" s="16">
        <f t="shared" si="168"/>
        <v>2772679</v>
      </c>
      <c r="X218" s="7">
        <v>0</v>
      </c>
      <c r="Y218" s="7">
        <v>0</v>
      </c>
      <c r="Z218" s="7">
        <v>0</v>
      </c>
      <c r="AA218" s="7">
        <v>0</v>
      </c>
      <c r="AB218" s="7">
        <v>0</v>
      </c>
      <c r="AC218" s="7">
        <v>0</v>
      </c>
      <c r="AD218" s="7">
        <v>0</v>
      </c>
      <c r="AE218" s="7">
        <v>0</v>
      </c>
      <c r="AF218" s="7">
        <v>0</v>
      </c>
      <c r="AG218" s="7">
        <v>0</v>
      </c>
      <c r="AH218" s="7">
        <v>0</v>
      </c>
      <c r="AI218" s="7">
        <v>0</v>
      </c>
      <c r="AJ218" s="7">
        <v>0</v>
      </c>
      <c r="AK218" s="7">
        <v>0</v>
      </c>
      <c r="AL218" s="7">
        <v>0</v>
      </c>
      <c r="AM218" s="7">
        <v>0</v>
      </c>
      <c r="AN218" s="7">
        <f>$W218</f>
        <v>2772679</v>
      </c>
      <c r="AO218" s="7">
        <v>0</v>
      </c>
      <c r="AP218" s="7">
        <v>0</v>
      </c>
      <c r="AQ218" s="7">
        <v>0</v>
      </c>
      <c r="AS218" s="16"/>
    </row>
    <row r="219" spans="22:65">
      <c r="V219" s="7">
        <v>18</v>
      </c>
      <c r="W219" s="16">
        <f t="shared" si="168"/>
        <v>2930658</v>
      </c>
      <c r="X219" s="7">
        <v>0</v>
      </c>
      <c r="Y219" s="7">
        <v>0</v>
      </c>
      <c r="Z219" s="7">
        <v>0</v>
      </c>
      <c r="AA219" s="7">
        <v>0</v>
      </c>
      <c r="AB219" s="7">
        <v>0</v>
      </c>
      <c r="AC219" s="7">
        <v>0</v>
      </c>
      <c r="AD219" s="7">
        <v>0</v>
      </c>
      <c r="AE219" s="7">
        <v>0</v>
      </c>
      <c r="AF219" s="7">
        <v>0</v>
      </c>
      <c r="AG219" s="7">
        <v>0</v>
      </c>
      <c r="AH219" s="7">
        <v>0</v>
      </c>
      <c r="AI219" s="7">
        <v>0</v>
      </c>
      <c r="AJ219" s="7">
        <v>0</v>
      </c>
      <c r="AK219" s="7">
        <v>0</v>
      </c>
      <c r="AL219" s="7">
        <v>0</v>
      </c>
      <c r="AM219" s="7">
        <v>0</v>
      </c>
      <c r="AN219" s="7">
        <v>0</v>
      </c>
      <c r="AO219" s="7">
        <f>$W219</f>
        <v>2930658</v>
      </c>
      <c r="AP219" s="7">
        <v>0</v>
      </c>
      <c r="AQ219" s="7">
        <v>0</v>
      </c>
      <c r="AS219" s="16"/>
    </row>
    <row r="220" spans="22:65">
      <c r="V220" s="7">
        <v>19</v>
      </c>
      <c r="W220" s="16">
        <f t="shared" si="168"/>
        <v>3097356</v>
      </c>
      <c r="X220" s="7">
        <v>0</v>
      </c>
      <c r="Y220" s="7">
        <v>0</v>
      </c>
      <c r="Z220" s="7">
        <v>0</v>
      </c>
      <c r="AA220" s="7">
        <v>0</v>
      </c>
      <c r="AB220" s="7">
        <v>0</v>
      </c>
      <c r="AC220" s="7">
        <v>0</v>
      </c>
      <c r="AD220" s="7">
        <v>0</v>
      </c>
      <c r="AE220" s="7">
        <v>0</v>
      </c>
      <c r="AF220" s="7">
        <v>0</v>
      </c>
      <c r="AG220" s="7">
        <v>0</v>
      </c>
      <c r="AH220" s="7">
        <v>0</v>
      </c>
      <c r="AI220" s="7">
        <v>0</v>
      </c>
      <c r="AJ220" s="7">
        <v>0</v>
      </c>
      <c r="AK220" s="7">
        <v>0</v>
      </c>
      <c r="AL220" s="7">
        <v>0</v>
      </c>
      <c r="AM220" s="7">
        <v>0</v>
      </c>
      <c r="AN220" s="7">
        <v>0</v>
      </c>
      <c r="AO220" s="7">
        <v>0</v>
      </c>
      <c r="AP220" s="7">
        <f>$W220</f>
        <v>3097356</v>
      </c>
      <c r="AQ220" s="7">
        <v>0</v>
      </c>
      <c r="AS220" s="16"/>
    </row>
    <row r="221" spans="22:65">
      <c r="V221" s="7">
        <v>20</v>
      </c>
      <c r="W221" s="16">
        <f t="shared" si="168"/>
        <v>3273286</v>
      </c>
      <c r="X221" s="7">
        <v>0</v>
      </c>
      <c r="Y221" s="7">
        <v>0</v>
      </c>
      <c r="Z221" s="7">
        <v>0</v>
      </c>
      <c r="AA221" s="7">
        <v>0</v>
      </c>
      <c r="AB221" s="7">
        <v>0</v>
      </c>
      <c r="AC221" s="7">
        <v>0</v>
      </c>
      <c r="AD221" s="7">
        <v>0</v>
      </c>
      <c r="AE221" s="7">
        <v>0</v>
      </c>
      <c r="AF221" s="7">
        <v>0</v>
      </c>
      <c r="AG221" s="7">
        <v>0</v>
      </c>
      <c r="AH221" s="7">
        <v>0</v>
      </c>
      <c r="AI221" s="7">
        <v>0</v>
      </c>
      <c r="AJ221" s="7">
        <v>0</v>
      </c>
      <c r="AK221" s="7">
        <v>0</v>
      </c>
      <c r="AL221" s="7">
        <v>0</v>
      </c>
      <c r="AM221" s="7">
        <v>0</v>
      </c>
      <c r="AN221" s="7">
        <v>0</v>
      </c>
      <c r="AO221" s="7">
        <v>0</v>
      </c>
      <c r="AP221" s="7">
        <v>0</v>
      </c>
      <c r="AQ221" s="7">
        <f>$W221</f>
        <v>3273286</v>
      </c>
      <c r="AS221" s="16"/>
    </row>
    <row r="222" spans="22:65">
      <c r="V222" s="7" t="s">
        <v>51</v>
      </c>
      <c r="X222" s="27">
        <f>IRR(X201:X221)</f>
        <v>-0.10963186201547293</v>
      </c>
      <c r="Y222" s="27">
        <f t="shared" ref="Y222:AQ222" si="187">IRR(Y201:Y221)</f>
        <v>-5.6406794225107415E-2</v>
      </c>
      <c r="Z222" s="27">
        <f t="shared" si="187"/>
        <v>-3.7930545713311226E-2</v>
      </c>
      <c r="AA222" s="27">
        <f t="shared" si="187"/>
        <v>-2.855589550236981E-2</v>
      </c>
      <c r="AB222" s="27">
        <f t="shared" si="187"/>
        <v>-6.9742091341173928E-4</v>
      </c>
      <c r="AC222" s="27">
        <f t="shared" si="187"/>
        <v>8.3421588017578152E-3</v>
      </c>
      <c r="AD222" s="27">
        <f t="shared" si="187"/>
        <v>2.3464425378637133E-2</v>
      </c>
      <c r="AE222" s="27">
        <f t="shared" si="187"/>
        <v>3.2376360391307646E-2</v>
      </c>
      <c r="AF222" s="27">
        <f t="shared" si="187"/>
        <v>3.6844086992500191E-2</v>
      </c>
      <c r="AG222" s="27">
        <f t="shared" si="187"/>
        <v>4.0492211297985525E-2</v>
      </c>
      <c r="AH222" s="27">
        <f t="shared" si="187"/>
        <v>4.2096110601087977E-2</v>
      </c>
      <c r="AI222" s="27">
        <f t="shared" si="187"/>
        <v>4.3432219169020625E-2</v>
      </c>
      <c r="AJ222" s="27">
        <f t="shared" si="187"/>
        <v>4.4563379302838602E-2</v>
      </c>
      <c r="AK222" s="27">
        <f t="shared" si="187"/>
        <v>4.5533548685691816E-2</v>
      </c>
      <c r="AL222" s="27">
        <f t="shared" si="187"/>
        <v>4.637546301615969E-2</v>
      </c>
      <c r="AM222" s="27">
        <f t="shared" si="187"/>
        <v>4.7048038355929744E-2</v>
      </c>
      <c r="AN222" s="27">
        <f t="shared" si="187"/>
        <v>4.7635613247819286E-2</v>
      </c>
      <c r="AO222" s="27">
        <f t="shared" si="187"/>
        <v>4.8152407912629203E-2</v>
      </c>
      <c r="AP222" s="27">
        <f t="shared" si="187"/>
        <v>4.8609991560030874E-2</v>
      </c>
      <c r="AQ222" s="27">
        <f t="shared" si="187"/>
        <v>4.9017983310199353E-2</v>
      </c>
      <c r="AT222" s="27"/>
      <c r="AU222" s="27"/>
      <c r="AV222" s="27"/>
      <c r="AW222" s="27"/>
      <c r="AX222" s="27"/>
      <c r="AY222" s="27"/>
      <c r="AZ222" s="27"/>
      <c r="BA222" s="27"/>
      <c r="BB222" s="27"/>
      <c r="BC222" s="27"/>
      <c r="BD222" s="27"/>
      <c r="BE222" s="27"/>
      <c r="BF222" s="27"/>
      <c r="BG222" s="27"/>
      <c r="BH222" s="27"/>
      <c r="BI222" s="27"/>
      <c r="BJ222" s="27"/>
      <c r="BK222" s="27"/>
      <c r="BL222" s="27"/>
      <c r="BM222" s="27"/>
    </row>
    <row r="223" spans="22:65">
      <c r="V223" s="13" t="s">
        <v>87</v>
      </c>
      <c r="W223" s="13"/>
      <c r="X223" s="13"/>
      <c r="Y223" s="13"/>
      <c r="Z223" s="13"/>
      <c r="AA223" s="13"/>
      <c r="AB223" s="13"/>
      <c r="AC223" s="13"/>
      <c r="AD223" s="13"/>
      <c r="AE223" s="13"/>
      <c r="AF223" s="13"/>
      <c r="AG223" s="13"/>
      <c r="AH223" s="13"/>
      <c r="AI223" s="13"/>
      <c r="AJ223" s="13"/>
      <c r="AK223" s="13"/>
      <c r="AL223" s="13"/>
      <c r="AM223" s="13"/>
      <c r="AN223" s="13"/>
      <c r="AO223" s="13"/>
      <c r="AP223" s="13"/>
      <c r="AQ223" s="13"/>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row>
    <row r="224" spans="22:65">
      <c r="V224" s="7" t="s">
        <v>66</v>
      </c>
      <c r="W224" s="7" t="s">
        <v>52</v>
      </c>
      <c r="X224" s="7">
        <v>1</v>
      </c>
      <c r="Y224" s="7">
        <v>2</v>
      </c>
      <c r="Z224" s="7">
        <v>3</v>
      </c>
      <c r="AA224" s="7">
        <v>4</v>
      </c>
      <c r="AB224" s="7">
        <v>5</v>
      </c>
      <c r="AC224" s="7">
        <v>6</v>
      </c>
      <c r="AD224" s="7">
        <v>7</v>
      </c>
      <c r="AE224" s="7">
        <v>8</v>
      </c>
      <c r="AF224" s="7">
        <v>9</v>
      </c>
      <c r="AG224" s="7">
        <v>10</v>
      </c>
      <c r="AH224" s="7">
        <v>11</v>
      </c>
      <c r="AI224" s="7">
        <v>12</v>
      </c>
      <c r="AJ224" s="7">
        <v>13</v>
      </c>
      <c r="AK224" s="7">
        <v>14</v>
      </c>
      <c r="AL224" s="7">
        <v>15</v>
      </c>
      <c r="AM224" s="7">
        <v>16</v>
      </c>
      <c r="AN224" s="7">
        <v>17</v>
      </c>
      <c r="AO224" s="7">
        <v>18</v>
      </c>
      <c r="AP224" s="7">
        <v>19</v>
      </c>
      <c r="AQ224" s="7">
        <v>20</v>
      </c>
    </row>
    <row r="225" spans="22:46">
      <c r="V225" s="7">
        <v>0</v>
      </c>
      <c r="W225" s="14">
        <f t="shared" ref="W225:W245" si="188">M17</f>
        <v>850000</v>
      </c>
      <c r="X225" s="14">
        <f>-M13</f>
        <v>-1000000</v>
      </c>
      <c r="Y225" s="7">
        <f>X225</f>
        <v>-1000000</v>
      </c>
      <c r="Z225" s="7">
        <f t="shared" ref="Z225" si="189">Y225</f>
        <v>-1000000</v>
      </c>
      <c r="AA225" s="7">
        <f t="shared" ref="AA225" si="190">Z225</f>
        <v>-1000000</v>
      </c>
      <c r="AB225" s="7">
        <f t="shared" ref="AB225" si="191">AA225</f>
        <v>-1000000</v>
      </c>
      <c r="AC225" s="7">
        <f t="shared" ref="AC225" si="192">AB225</f>
        <v>-1000000</v>
      </c>
      <c r="AD225" s="7">
        <f t="shared" ref="AD225" si="193">AC225</f>
        <v>-1000000</v>
      </c>
      <c r="AE225" s="7">
        <f t="shared" ref="AE225" si="194">AD225</f>
        <v>-1000000</v>
      </c>
      <c r="AF225" s="7">
        <f t="shared" ref="AF225" si="195">AE225</f>
        <v>-1000000</v>
      </c>
      <c r="AG225" s="7">
        <f t="shared" ref="AG225" si="196">AF225</f>
        <v>-1000000</v>
      </c>
      <c r="AH225" s="7">
        <f t="shared" ref="AH225" si="197">AG225</f>
        <v>-1000000</v>
      </c>
      <c r="AI225" s="7">
        <f t="shared" ref="AI225" si="198">AH225</f>
        <v>-1000000</v>
      </c>
      <c r="AJ225" s="7">
        <f t="shared" ref="AJ225" si="199">AI225</f>
        <v>-1000000</v>
      </c>
      <c r="AK225" s="7">
        <f t="shared" ref="AK225" si="200">AJ225</f>
        <v>-1000000</v>
      </c>
      <c r="AL225" s="7">
        <f t="shared" ref="AL225" si="201">AK225</f>
        <v>-1000000</v>
      </c>
      <c r="AM225" s="7">
        <f t="shared" ref="AM225" si="202">AL225</f>
        <v>-1000000</v>
      </c>
      <c r="AN225" s="7">
        <f t="shared" ref="AN225" si="203">AM225</f>
        <v>-1000000</v>
      </c>
      <c r="AO225" s="7">
        <f t="shared" ref="AO225" si="204">AN225</f>
        <v>-1000000</v>
      </c>
      <c r="AP225" s="7">
        <f t="shared" ref="AP225" si="205">AO225</f>
        <v>-1000000</v>
      </c>
      <c r="AQ225" s="7">
        <f t="shared" ref="AQ225" si="206">AP225</f>
        <v>-1000000</v>
      </c>
      <c r="AS225" s="14"/>
      <c r="AT225" s="14"/>
    </row>
    <row r="226" spans="22:46">
      <c r="V226" s="7">
        <v>1</v>
      </c>
      <c r="W226" s="14">
        <f t="shared" si="188"/>
        <v>850000</v>
      </c>
      <c r="X226" s="7">
        <f>$W226</f>
        <v>850000</v>
      </c>
      <c r="Y226" s="7">
        <v>0</v>
      </c>
      <c r="Z226" s="7">
        <v>0</v>
      </c>
      <c r="AA226" s="7">
        <v>0</v>
      </c>
      <c r="AB226" s="7">
        <v>0</v>
      </c>
      <c r="AC226" s="7">
        <v>0</v>
      </c>
      <c r="AD226" s="7">
        <v>0</v>
      </c>
      <c r="AE226" s="7">
        <v>0</v>
      </c>
      <c r="AF226" s="7">
        <v>0</v>
      </c>
      <c r="AG226" s="7">
        <v>0</v>
      </c>
      <c r="AH226" s="7">
        <v>0</v>
      </c>
      <c r="AI226" s="7">
        <v>0</v>
      </c>
      <c r="AJ226" s="7">
        <v>0</v>
      </c>
      <c r="AK226" s="7">
        <v>0</v>
      </c>
      <c r="AL226" s="7">
        <v>0</v>
      </c>
      <c r="AM226" s="7">
        <v>0</v>
      </c>
      <c r="AN226" s="7">
        <v>0</v>
      </c>
      <c r="AO226" s="7">
        <v>0</v>
      </c>
      <c r="AP226" s="7">
        <v>0</v>
      </c>
      <c r="AQ226" s="7">
        <v>0</v>
      </c>
      <c r="AS226" s="14"/>
    </row>
    <row r="227" spans="22:46">
      <c r="V227" s="7">
        <v>2</v>
      </c>
      <c r="W227" s="14">
        <f t="shared" si="188"/>
        <v>850000</v>
      </c>
      <c r="X227" s="7">
        <v>0</v>
      </c>
      <c r="Y227" s="7">
        <f>$W227</f>
        <v>850000</v>
      </c>
      <c r="Z227" s="7">
        <v>0</v>
      </c>
      <c r="AA227" s="7">
        <v>0</v>
      </c>
      <c r="AB227" s="7">
        <v>0</v>
      </c>
      <c r="AC227" s="7">
        <v>0</v>
      </c>
      <c r="AD227" s="7">
        <v>0</v>
      </c>
      <c r="AE227" s="7">
        <v>0</v>
      </c>
      <c r="AF227" s="7">
        <v>0</v>
      </c>
      <c r="AG227" s="7">
        <v>0</v>
      </c>
      <c r="AH227" s="7">
        <v>0</v>
      </c>
      <c r="AI227" s="7">
        <v>0</v>
      </c>
      <c r="AJ227" s="7">
        <v>0</v>
      </c>
      <c r="AK227" s="7">
        <v>0</v>
      </c>
      <c r="AL227" s="7">
        <v>0</v>
      </c>
      <c r="AM227" s="7">
        <v>0</v>
      </c>
      <c r="AN227" s="7">
        <v>0</v>
      </c>
      <c r="AO227" s="7">
        <v>0</v>
      </c>
      <c r="AP227" s="7">
        <v>0</v>
      </c>
      <c r="AQ227" s="7">
        <v>0</v>
      </c>
      <c r="AS227" s="14"/>
    </row>
    <row r="228" spans="22:46">
      <c r="V228" s="7">
        <v>3</v>
      </c>
      <c r="W228" s="14">
        <f t="shared" si="188"/>
        <v>1042000</v>
      </c>
      <c r="X228" s="7">
        <v>0</v>
      </c>
      <c r="Y228" s="7">
        <v>0</v>
      </c>
      <c r="Z228" s="7">
        <f>$W228</f>
        <v>1042000</v>
      </c>
      <c r="AA228" s="7">
        <v>0</v>
      </c>
      <c r="AB228" s="7">
        <v>0</v>
      </c>
      <c r="AC228" s="7">
        <v>0</v>
      </c>
      <c r="AD228" s="7">
        <v>0</v>
      </c>
      <c r="AE228" s="7">
        <v>0</v>
      </c>
      <c r="AF228" s="7">
        <v>0</v>
      </c>
      <c r="AG228" s="7">
        <v>0</v>
      </c>
      <c r="AH228" s="7">
        <v>0</v>
      </c>
      <c r="AI228" s="7">
        <v>0</v>
      </c>
      <c r="AJ228" s="7">
        <v>0</v>
      </c>
      <c r="AK228" s="7">
        <v>0</v>
      </c>
      <c r="AL228" s="7">
        <v>0</v>
      </c>
      <c r="AM228" s="7">
        <v>0</v>
      </c>
      <c r="AN228" s="7">
        <v>0</v>
      </c>
      <c r="AO228" s="7">
        <v>0</v>
      </c>
      <c r="AP228" s="7">
        <v>0</v>
      </c>
      <c r="AQ228" s="7">
        <v>0</v>
      </c>
      <c r="AS228" s="14"/>
    </row>
    <row r="229" spans="22:46">
      <c r="V229" s="7">
        <v>4</v>
      </c>
      <c r="W229" s="14">
        <f t="shared" si="188"/>
        <v>1061000</v>
      </c>
      <c r="X229" s="7">
        <v>0</v>
      </c>
      <c r="Y229" s="7">
        <v>0</v>
      </c>
      <c r="Z229" s="7">
        <v>0</v>
      </c>
      <c r="AA229" s="7">
        <f>$W229</f>
        <v>1061000</v>
      </c>
      <c r="AB229" s="7">
        <v>0</v>
      </c>
      <c r="AC229" s="7">
        <v>0</v>
      </c>
      <c r="AD229" s="7">
        <v>0</v>
      </c>
      <c r="AE229" s="7">
        <v>0</v>
      </c>
      <c r="AF229" s="7">
        <v>0</v>
      </c>
      <c r="AG229" s="7">
        <v>0</v>
      </c>
      <c r="AH229" s="7">
        <v>0</v>
      </c>
      <c r="AI229" s="7">
        <v>0</v>
      </c>
      <c r="AJ229" s="7">
        <v>0</v>
      </c>
      <c r="AK229" s="7">
        <v>0</v>
      </c>
      <c r="AL229" s="7">
        <v>0</v>
      </c>
      <c r="AM229" s="7">
        <v>0</v>
      </c>
      <c r="AN229" s="7">
        <v>0</v>
      </c>
      <c r="AO229" s="7">
        <v>0</v>
      </c>
      <c r="AP229" s="7">
        <v>0</v>
      </c>
      <c r="AQ229" s="7">
        <v>0</v>
      </c>
      <c r="AS229" s="14"/>
    </row>
    <row r="230" spans="22:46">
      <c r="V230" s="7">
        <v>5</v>
      </c>
      <c r="W230" s="14">
        <f t="shared" si="188"/>
        <v>1119000</v>
      </c>
      <c r="X230" s="7">
        <v>0</v>
      </c>
      <c r="Y230" s="7">
        <v>0</v>
      </c>
      <c r="Z230" s="7">
        <v>0</v>
      </c>
      <c r="AA230" s="7">
        <v>0</v>
      </c>
      <c r="AB230" s="7">
        <f>$W230</f>
        <v>1119000</v>
      </c>
      <c r="AC230" s="7">
        <v>0</v>
      </c>
      <c r="AD230" s="7">
        <v>0</v>
      </c>
      <c r="AE230" s="7">
        <v>0</v>
      </c>
      <c r="AF230" s="7">
        <v>0</v>
      </c>
      <c r="AG230" s="7">
        <v>0</v>
      </c>
      <c r="AH230" s="7">
        <v>0</v>
      </c>
      <c r="AI230" s="7">
        <v>0</v>
      </c>
      <c r="AJ230" s="7">
        <v>0</v>
      </c>
      <c r="AK230" s="7">
        <v>0</v>
      </c>
      <c r="AL230" s="7">
        <v>0</v>
      </c>
      <c r="AM230" s="7">
        <v>0</v>
      </c>
      <c r="AN230" s="7">
        <v>0</v>
      </c>
      <c r="AO230" s="7">
        <v>0</v>
      </c>
      <c r="AP230" s="7">
        <v>0</v>
      </c>
      <c r="AQ230" s="7">
        <v>0</v>
      </c>
      <c r="AS230" s="14"/>
    </row>
    <row r="231" spans="22:46">
      <c r="V231" s="7">
        <v>6</v>
      </c>
      <c r="W231" s="14">
        <f t="shared" si="188"/>
        <v>1147000</v>
      </c>
      <c r="X231" s="7">
        <v>0</v>
      </c>
      <c r="Y231" s="7">
        <v>0</v>
      </c>
      <c r="Z231" s="7">
        <v>0</v>
      </c>
      <c r="AA231" s="7">
        <v>0</v>
      </c>
      <c r="AB231" s="7">
        <v>0</v>
      </c>
      <c r="AC231" s="7">
        <f>$W231</f>
        <v>1147000</v>
      </c>
      <c r="AD231" s="7">
        <v>0</v>
      </c>
      <c r="AE231" s="7">
        <v>0</v>
      </c>
      <c r="AF231" s="7">
        <v>0</v>
      </c>
      <c r="AG231" s="7">
        <v>0</v>
      </c>
      <c r="AH231" s="7">
        <v>0</v>
      </c>
      <c r="AI231" s="7">
        <v>0</v>
      </c>
      <c r="AJ231" s="7">
        <v>0</v>
      </c>
      <c r="AK231" s="7">
        <v>0</v>
      </c>
      <c r="AL231" s="7">
        <v>0</v>
      </c>
      <c r="AM231" s="7">
        <v>0</v>
      </c>
      <c r="AN231" s="7">
        <v>0</v>
      </c>
      <c r="AO231" s="7">
        <v>0</v>
      </c>
      <c r="AP231" s="7">
        <v>0</v>
      </c>
      <c r="AQ231" s="7">
        <v>0</v>
      </c>
      <c r="AS231" s="14"/>
    </row>
    <row r="232" spans="22:46">
      <c r="V232" s="7">
        <v>7</v>
      </c>
      <c r="W232" s="14">
        <f t="shared" si="188"/>
        <v>1177000</v>
      </c>
      <c r="X232" s="7">
        <v>0</v>
      </c>
      <c r="Y232" s="7">
        <v>0</v>
      </c>
      <c r="Z232" s="7">
        <v>0</v>
      </c>
      <c r="AA232" s="7">
        <v>0</v>
      </c>
      <c r="AB232" s="7">
        <v>0</v>
      </c>
      <c r="AC232" s="7">
        <v>0</v>
      </c>
      <c r="AD232" s="7">
        <f>$W232</f>
        <v>1177000</v>
      </c>
      <c r="AE232" s="7">
        <v>0</v>
      </c>
      <c r="AF232" s="7">
        <v>0</v>
      </c>
      <c r="AG232" s="7">
        <v>0</v>
      </c>
      <c r="AH232" s="7">
        <v>0</v>
      </c>
      <c r="AI232" s="7">
        <v>0</v>
      </c>
      <c r="AJ232" s="7">
        <v>0</v>
      </c>
      <c r="AK232" s="7">
        <v>0</v>
      </c>
      <c r="AL232" s="7">
        <v>0</v>
      </c>
      <c r="AM232" s="7">
        <v>0</v>
      </c>
      <c r="AN232" s="7">
        <v>0</v>
      </c>
      <c r="AO232" s="7">
        <v>0</v>
      </c>
      <c r="AP232" s="7">
        <v>0</v>
      </c>
      <c r="AQ232" s="7">
        <v>0</v>
      </c>
      <c r="AS232" s="14"/>
    </row>
    <row r="233" spans="22:46">
      <c r="V233" s="7">
        <v>8</v>
      </c>
      <c r="W233" s="14">
        <f t="shared" si="188"/>
        <v>1211000</v>
      </c>
      <c r="X233" s="7">
        <v>0</v>
      </c>
      <c r="Y233" s="7">
        <v>0</v>
      </c>
      <c r="Z233" s="7">
        <v>0</v>
      </c>
      <c r="AA233" s="7">
        <v>0</v>
      </c>
      <c r="AB233" s="7">
        <v>0</v>
      </c>
      <c r="AC233" s="7">
        <v>0</v>
      </c>
      <c r="AD233" s="7">
        <v>0</v>
      </c>
      <c r="AE233" s="7">
        <f>$W233</f>
        <v>1211000</v>
      </c>
      <c r="AF233" s="7">
        <v>0</v>
      </c>
      <c r="AG233" s="7">
        <v>0</v>
      </c>
      <c r="AH233" s="7">
        <v>0</v>
      </c>
      <c r="AI233" s="7">
        <v>0</v>
      </c>
      <c r="AJ233" s="7">
        <v>0</v>
      </c>
      <c r="AK233" s="7">
        <v>0</v>
      </c>
      <c r="AL233" s="7">
        <v>0</v>
      </c>
      <c r="AM233" s="7">
        <v>0</v>
      </c>
      <c r="AN233" s="7">
        <v>0</v>
      </c>
      <c r="AO233" s="7">
        <v>0</v>
      </c>
      <c r="AP233" s="7">
        <v>0</v>
      </c>
      <c r="AQ233" s="7">
        <v>0</v>
      </c>
      <c r="AS233" s="14"/>
    </row>
    <row r="234" spans="22:46">
      <c r="V234" s="7">
        <v>9</v>
      </c>
      <c r="W234" s="14">
        <f t="shared" si="188"/>
        <v>1248000</v>
      </c>
      <c r="X234" s="7">
        <v>0</v>
      </c>
      <c r="Y234" s="7">
        <v>0</v>
      </c>
      <c r="Z234" s="7">
        <v>0</v>
      </c>
      <c r="AA234" s="7">
        <v>0</v>
      </c>
      <c r="AB234" s="7">
        <v>0</v>
      </c>
      <c r="AC234" s="7">
        <v>0</v>
      </c>
      <c r="AD234" s="7">
        <v>0</v>
      </c>
      <c r="AE234" s="7">
        <v>0</v>
      </c>
      <c r="AF234" s="7">
        <f>$W234</f>
        <v>1248000</v>
      </c>
      <c r="AG234" s="7">
        <v>0</v>
      </c>
      <c r="AH234" s="7">
        <v>0</v>
      </c>
      <c r="AI234" s="7">
        <v>0</v>
      </c>
      <c r="AJ234" s="7">
        <v>0</v>
      </c>
      <c r="AK234" s="7">
        <v>0</v>
      </c>
      <c r="AL234" s="7">
        <v>0</v>
      </c>
      <c r="AM234" s="7">
        <v>0</v>
      </c>
      <c r="AN234" s="7">
        <v>0</v>
      </c>
      <c r="AO234" s="7">
        <v>0</v>
      </c>
      <c r="AP234" s="7">
        <v>0</v>
      </c>
      <c r="AQ234" s="7">
        <v>0</v>
      </c>
      <c r="AS234" s="14"/>
    </row>
    <row r="235" spans="22:46">
      <c r="V235" s="7">
        <v>10</v>
      </c>
      <c r="W235" s="14">
        <f t="shared" si="188"/>
        <v>1289000</v>
      </c>
      <c r="X235" s="7">
        <v>0</v>
      </c>
      <c r="Y235" s="7">
        <v>0</v>
      </c>
      <c r="Z235" s="7">
        <v>0</v>
      </c>
      <c r="AA235" s="7">
        <v>0</v>
      </c>
      <c r="AB235" s="7">
        <v>0</v>
      </c>
      <c r="AC235" s="7">
        <v>0</v>
      </c>
      <c r="AD235" s="7">
        <v>0</v>
      </c>
      <c r="AE235" s="7">
        <v>0</v>
      </c>
      <c r="AF235" s="7">
        <v>0</v>
      </c>
      <c r="AG235" s="7">
        <f>$W235</f>
        <v>1289000</v>
      </c>
      <c r="AH235" s="7">
        <v>0</v>
      </c>
      <c r="AI235" s="7">
        <v>0</v>
      </c>
      <c r="AJ235" s="7">
        <v>0</v>
      </c>
      <c r="AK235" s="7">
        <v>0</v>
      </c>
      <c r="AL235" s="7">
        <v>0</v>
      </c>
      <c r="AM235" s="7">
        <v>0</v>
      </c>
      <c r="AN235" s="7">
        <v>0</v>
      </c>
      <c r="AO235" s="7">
        <v>0</v>
      </c>
      <c r="AP235" s="7">
        <v>0</v>
      </c>
      <c r="AQ235" s="7">
        <v>0</v>
      </c>
      <c r="AS235" s="14"/>
    </row>
    <row r="236" spans="22:46">
      <c r="V236" s="7">
        <v>11</v>
      </c>
      <c r="W236" s="14">
        <f t="shared" si="188"/>
        <v>1347000</v>
      </c>
      <c r="X236" s="7">
        <v>0</v>
      </c>
      <c r="Y236" s="7">
        <v>0</v>
      </c>
      <c r="Z236" s="7">
        <v>0</v>
      </c>
      <c r="AA236" s="7">
        <v>0</v>
      </c>
      <c r="AB236" s="7">
        <v>0</v>
      </c>
      <c r="AC236" s="7">
        <v>0</v>
      </c>
      <c r="AD236" s="7">
        <v>0</v>
      </c>
      <c r="AE236" s="7">
        <v>0</v>
      </c>
      <c r="AF236" s="7">
        <v>0</v>
      </c>
      <c r="AG236" s="7">
        <v>0</v>
      </c>
      <c r="AH236" s="7">
        <f>$W236</f>
        <v>1347000</v>
      </c>
      <c r="AI236" s="7">
        <v>0</v>
      </c>
      <c r="AJ236" s="7">
        <v>0</v>
      </c>
      <c r="AK236" s="7">
        <v>0</v>
      </c>
      <c r="AL236" s="7">
        <v>0</v>
      </c>
      <c r="AM236" s="7">
        <v>0</v>
      </c>
      <c r="AN236" s="7">
        <v>0</v>
      </c>
      <c r="AO236" s="7">
        <v>0</v>
      </c>
      <c r="AP236" s="7">
        <v>0</v>
      </c>
      <c r="AQ236" s="7">
        <v>0</v>
      </c>
      <c r="AS236" s="14"/>
    </row>
    <row r="237" spans="22:46">
      <c r="V237" s="7">
        <v>12</v>
      </c>
      <c r="W237" s="14">
        <f t="shared" si="188"/>
        <v>1413000</v>
      </c>
      <c r="X237" s="7">
        <v>0</v>
      </c>
      <c r="Y237" s="7">
        <v>0</v>
      </c>
      <c r="Z237" s="7">
        <v>0</v>
      </c>
      <c r="AA237" s="7">
        <v>0</v>
      </c>
      <c r="AB237" s="7">
        <v>0</v>
      </c>
      <c r="AC237" s="7">
        <v>0</v>
      </c>
      <c r="AD237" s="7">
        <v>0</v>
      </c>
      <c r="AE237" s="7">
        <v>0</v>
      </c>
      <c r="AF237" s="7">
        <v>0</v>
      </c>
      <c r="AG237" s="7">
        <v>0</v>
      </c>
      <c r="AH237" s="7">
        <v>0</v>
      </c>
      <c r="AI237" s="7">
        <f>$W237</f>
        <v>1413000</v>
      </c>
      <c r="AJ237" s="7">
        <v>0</v>
      </c>
      <c r="AK237" s="7">
        <v>0</v>
      </c>
      <c r="AL237" s="7">
        <v>0</v>
      </c>
      <c r="AM237" s="7">
        <v>0</v>
      </c>
      <c r="AN237" s="7">
        <v>0</v>
      </c>
      <c r="AO237" s="7">
        <v>0</v>
      </c>
      <c r="AP237" s="7">
        <v>0</v>
      </c>
      <c r="AQ237" s="7">
        <v>0</v>
      </c>
      <c r="AS237" s="14"/>
    </row>
    <row r="238" spans="22:46">
      <c r="V238" s="7">
        <v>13</v>
      </c>
      <c r="W238" s="14">
        <f t="shared" si="188"/>
        <v>1487000</v>
      </c>
      <c r="X238" s="7">
        <v>0</v>
      </c>
      <c r="Y238" s="7">
        <v>0</v>
      </c>
      <c r="Z238" s="7">
        <v>0</v>
      </c>
      <c r="AA238" s="7">
        <v>0</v>
      </c>
      <c r="AB238" s="7">
        <v>0</v>
      </c>
      <c r="AC238" s="7">
        <v>0</v>
      </c>
      <c r="AD238" s="7">
        <v>0</v>
      </c>
      <c r="AE238" s="7">
        <v>0</v>
      </c>
      <c r="AF238" s="7">
        <v>0</v>
      </c>
      <c r="AG238" s="7">
        <v>0</v>
      </c>
      <c r="AH238" s="7">
        <v>0</v>
      </c>
      <c r="AI238" s="7">
        <v>0</v>
      </c>
      <c r="AJ238" s="7">
        <f>$W238</f>
        <v>1487000</v>
      </c>
      <c r="AK238" s="7">
        <v>0</v>
      </c>
      <c r="AL238" s="7">
        <v>0</v>
      </c>
      <c r="AM238" s="7">
        <v>0</v>
      </c>
      <c r="AN238" s="7">
        <v>0</v>
      </c>
      <c r="AO238" s="7">
        <v>0</v>
      </c>
      <c r="AP238" s="7">
        <v>0</v>
      </c>
      <c r="AQ238" s="7">
        <v>0</v>
      </c>
      <c r="AS238" s="14"/>
    </row>
    <row r="239" spans="22:46">
      <c r="V239" s="7">
        <v>14</v>
      </c>
      <c r="W239" s="14">
        <f t="shared" si="188"/>
        <v>1570000</v>
      </c>
      <c r="X239" s="7">
        <v>0</v>
      </c>
      <c r="Y239" s="7">
        <v>0</v>
      </c>
      <c r="Z239" s="7">
        <v>0</v>
      </c>
      <c r="AA239" s="7">
        <v>0</v>
      </c>
      <c r="AB239" s="7">
        <v>0</v>
      </c>
      <c r="AC239" s="7">
        <v>0</v>
      </c>
      <c r="AD239" s="7">
        <v>0</v>
      </c>
      <c r="AE239" s="7">
        <v>0</v>
      </c>
      <c r="AF239" s="7">
        <v>0</v>
      </c>
      <c r="AG239" s="7">
        <v>0</v>
      </c>
      <c r="AH239" s="7">
        <v>0</v>
      </c>
      <c r="AI239" s="7">
        <v>0</v>
      </c>
      <c r="AJ239" s="7">
        <v>0</v>
      </c>
      <c r="AK239" s="7">
        <f>$W239</f>
        <v>1570000</v>
      </c>
      <c r="AL239" s="7">
        <v>0</v>
      </c>
      <c r="AM239" s="7">
        <v>0</v>
      </c>
      <c r="AN239" s="7">
        <v>0</v>
      </c>
      <c r="AO239" s="7">
        <v>0</v>
      </c>
      <c r="AP239" s="7">
        <v>0</v>
      </c>
      <c r="AQ239" s="7">
        <v>0</v>
      </c>
      <c r="AS239" s="14"/>
    </row>
    <row r="240" spans="22:46">
      <c r="V240" s="7">
        <v>15</v>
      </c>
      <c r="W240" s="14">
        <f t="shared" si="188"/>
        <v>1668560</v>
      </c>
      <c r="X240" s="7">
        <v>0</v>
      </c>
      <c r="Y240" s="7">
        <v>0</v>
      </c>
      <c r="Z240" s="7">
        <v>0</v>
      </c>
      <c r="AA240" s="7">
        <v>0</v>
      </c>
      <c r="AB240" s="7">
        <v>0</v>
      </c>
      <c r="AC240" s="7">
        <v>0</v>
      </c>
      <c r="AD240" s="7">
        <v>0</v>
      </c>
      <c r="AE240" s="7">
        <v>0</v>
      </c>
      <c r="AF240" s="7">
        <v>0</v>
      </c>
      <c r="AG240" s="7">
        <v>0</v>
      </c>
      <c r="AH240" s="7">
        <v>0</v>
      </c>
      <c r="AI240" s="7">
        <v>0</v>
      </c>
      <c r="AJ240" s="7">
        <v>0</v>
      </c>
      <c r="AK240" s="7">
        <v>0</v>
      </c>
      <c r="AL240" s="7">
        <f>$W240</f>
        <v>1668560</v>
      </c>
      <c r="AM240" s="7">
        <v>0</v>
      </c>
      <c r="AN240" s="7">
        <v>0</v>
      </c>
      <c r="AO240" s="7">
        <v>0</v>
      </c>
      <c r="AP240" s="7">
        <v>0</v>
      </c>
      <c r="AQ240" s="7">
        <v>0</v>
      </c>
      <c r="AS240" s="14"/>
    </row>
    <row r="241" spans="22:65">
      <c r="V241" s="7">
        <v>16</v>
      </c>
      <c r="W241" s="14">
        <f t="shared" si="188"/>
        <v>1773810</v>
      </c>
      <c r="X241" s="7">
        <v>0</v>
      </c>
      <c r="Y241" s="7">
        <v>0</v>
      </c>
      <c r="Z241" s="7">
        <v>0</v>
      </c>
      <c r="AA241" s="7">
        <v>0</v>
      </c>
      <c r="AB241" s="7">
        <v>0</v>
      </c>
      <c r="AC241" s="7">
        <v>0</v>
      </c>
      <c r="AD241" s="7">
        <v>0</v>
      </c>
      <c r="AE241" s="7">
        <v>0</v>
      </c>
      <c r="AF241" s="7">
        <v>0</v>
      </c>
      <c r="AG241" s="7">
        <v>0</v>
      </c>
      <c r="AH241" s="7">
        <v>0</v>
      </c>
      <c r="AI241" s="7">
        <v>0</v>
      </c>
      <c r="AJ241" s="7">
        <v>0</v>
      </c>
      <c r="AK241" s="7">
        <v>0</v>
      </c>
      <c r="AL241" s="7">
        <v>0</v>
      </c>
      <c r="AM241" s="7">
        <f>$W241</f>
        <v>1773810</v>
      </c>
      <c r="AN241" s="7">
        <v>0</v>
      </c>
      <c r="AO241" s="7">
        <v>0</v>
      </c>
      <c r="AP241" s="7">
        <v>0</v>
      </c>
      <c r="AQ241" s="7">
        <v>0</v>
      </c>
      <c r="AS241" s="14"/>
    </row>
    <row r="242" spans="22:65">
      <c r="V242" s="7">
        <v>17</v>
      </c>
      <c r="W242" s="14">
        <f t="shared" si="188"/>
        <v>1889270</v>
      </c>
      <c r="X242" s="7">
        <v>0</v>
      </c>
      <c r="Y242" s="7">
        <v>0</v>
      </c>
      <c r="Z242" s="7">
        <v>0</v>
      </c>
      <c r="AA242" s="7">
        <v>0</v>
      </c>
      <c r="AB242" s="7">
        <v>0</v>
      </c>
      <c r="AC242" s="7">
        <v>0</v>
      </c>
      <c r="AD242" s="7">
        <v>0</v>
      </c>
      <c r="AE242" s="7">
        <v>0</v>
      </c>
      <c r="AF242" s="7">
        <v>0</v>
      </c>
      <c r="AG242" s="7">
        <v>0</v>
      </c>
      <c r="AH242" s="7">
        <v>0</v>
      </c>
      <c r="AI242" s="7">
        <v>0</v>
      </c>
      <c r="AJ242" s="7">
        <v>0</v>
      </c>
      <c r="AK242" s="7">
        <v>0</v>
      </c>
      <c r="AL242" s="7">
        <v>0</v>
      </c>
      <c r="AM242" s="7">
        <v>0</v>
      </c>
      <c r="AN242" s="7">
        <f>$W242</f>
        <v>1889270</v>
      </c>
      <c r="AO242" s="7">
        <v>0</v>
      </c>
      <c r="AP242" s="7">
        <v>0</v>
      </c>
      <c r="AQ242" s="7">
        <v>0</v>
      </c>
      <c r="AS242" s="14"/>
    </row>
    <row r="243" spans="22:65">
      <c r="V243" s="7">
        <v>18</v>
      </c>
      <c r="W243" s="14">
        <f t="shared" si="188"/>
        <v>2016930</v>
      </c>
      <c r="X243" s="7">
        <v>0</v>
      </c>
      <c r="Y243" s="7">
        <v>0</v>
      </c>
      <c r="Z243" s="7">
        <v>0</v>
      </c>
      <c r="AA243" s="7">
        <v>0</v>
      </c>
      <c r="AB243" s="7">
        <v>0</v>
      </c>
      <c r="AC243" s="7">
        <v>0</v>
      </c>
      <c r="AD243" s="7">
        <v>0</v>
      </c>
      <c r="AE243" s="7">
        <v>0</v>
      </c>
      <c r="AF243" s="7">
        <v>0</v>
      </c>
      <c r="AG243" s="7">
        <v>0</v>
      </c>
      <c r="AH243" s="7">
        <v>0</v>
      </c>
      <c r="AI243" s="7">
        <v>0</v>
      </c>
      <c r="AJ243" s="7">
        <v>0</v>
      </c>
      <c r="AK243" s="7">
        <v>0</v>
      </c>
      <c r="AL243" s="7">
        <v>0</v>
      </c>
      <c r="AM243" s="7">
        <v>0</v>
      </c>
      <c r="AN243" s="7">
        <v>0</v>
      </c>
      <c r="AO243" s="7">
        <f>$W243</f>
        <v>2016930</v>
      </c>
      <c r="AP243" s="7">
        <v>0</v>
      </c>
      <c r="AQ243" s="7">
        <v>0</v>
      </c>
      <c r="AS243" s="14"/>
    </row>
    <row r="244" spans="22:65">
      <c r="V244" s="7">
        <v>19</v>
      </c>
      <c r="W244" s="14">
        <f t="shared" si="188"/>
        <v>2157810</v>
      </c>
      <c r="X244" s="7">
        <v>0</v>
      </c>
      <c r="Y244" s="7">
        <v>0</v>
      </c>
      <c r="Z244" s="7">
        <v>0</v>
      </c>
      <c r="AA244" s="7">
        <v>0</v>
      </c>
      <c r="AB244" s="7">
        <v>0</v>
      </c>
      <c r="AC244" s="7">
        <v>0</v>
      </c>
      <c r="AD244" s="7">
        <v>0</v>
      </c>
      <c r="AE244" s="7">
        <v>0</v>
      </c>
      <c r="AF244" s="7">
        <v>0</v>
      </c>
      <c r="AG244" s="7">
        <v>0</v>
      </c>
      <c r="AH244" s="7">
        <v>0</v>
      </c>
      <c r="AI244" s="7">
        <v>0</v>
      </c>
      <c r="AJ244" s="7">
        <v>0</v>
      </c>
      <c r="AK244" s="7">
        <v>0</v>
      </c>
      <c r="AL244" s="7">
        <v>0</v>
      </c>
      <c r="AM244" s="7">
        <v>0</v>
      </c>
      <c r="AN244" s="7">
        <v>0</v>
      </c>
      <c r="AO244" s="7">
        <v>0</v>
      </c>
      <c r="AP244" s="7">
        <f>$W244</f>
        <v>2157810</v>
      </c>
      <c r="AQ244" s="7">
        <v>0</v>
      </c>
      <c r="AS244" s="14"/>
    </row>
    <row r="245" spans="22:65">
      <c r="V245" s="7">
        <v>20</v>
      </c>
      <c r="W245" s="14">
        <f t="shared" si="188"/>
        <v>2312910</v>
      </c>
      <c r="X245" s="7">
        <v>0</v>
      </c>
      <c r="Y245" s="7">
        <v>0</v>
      </c>
      <c r="Z245" s="7">
        <v>0</v>
      </c>
      <c r="AA245" s="7">
        <v>0</v>
      </c>
      <c r="AB245" s="7">
        <v>0</v>
      </c>
      <c r="AC245" s="7">
        <v>0</v>
      </c>
      <c r="AD245" s="7">
        <v>0</v>
      </c>
      <c r="AE245" s="7">
        <v>0</v>
      </c>
      <c r="AF245" s="7">
        <v>0</v>
      </c>
      <c r="AG245" s="7">
        <v>0</v>
      </c>
      <c r="AH245" s="7">
        <v>0</v>
      </c>
      <c r="AI245" s="7">
        <v>0</v>
      </c>
      <c r="AJ245" s="7">
        <v>0</v>
      </c>
      <c r="AK245" s="7">
        <v>0</v>
      </c>
      <c r="AL245" s="7">
        <v>0</v>
      </c>
      <c r="AM245" s="7">
        <v>0</v>
      </c>
      <c r="AN245" s="7">
        <v>0</v>
      </c>
      <c r="AO245" s="7">
        <v>0</v>
      </c>
      <c r="AP245" s="7">
        <v>0</v>
      </c>
      <c r="AQ245" s="7">
        <f>$W245</f>
        <v>2312910</v>
      </c>
      <c r="AS245" s="14"/>
    </row>
    <row r="246" spans="22:65">
      <c r="V246" s="7" t="s">
        <v>51</v>
      </c>
      <c r="X246" s="27">
        <f t="shared" ref="X246:AQ246" si="207">IRR(X225:X245)</f>
        <v>-0.15000000000000013</v>
      </c>
      <c r="Y246" s="27">
        <f t="shared" si="207"/>
        <v>-7.8045554270674278E-2</v>
      </c>
      <c r="Z246" s="27">
        <f t="shared" si="207"/>
        <v>1.3808449099445896E-2</v>
      </c>
      <c r="AA246" s="27">
        <f t="shared" si="207"/>
        <v>1.4913071423088509E-2</v>
      </c>
      <c r="AB246" s="27">
        <f t="shared" si="207"/>
        <v>2.2741826254126574E-2</v>
      </c>
      <c r="AC246" s="27">
        <f t="shared" si="207"/>
        <v>2.3121559455983043E-2</v>
      </c>
      <c r="AD246" s="27">
        <f t="shared" si="207"/>
        <v>2.3554385182254389E-2</v>
      </c>
      <c r="AE246" s="27">
        <f t="shared" si="207"/>
        <v>2.4219447719899367E-2</v>
      </c>
      <c r="AF246" s="27">
        <f t="shared" si="207"/>
        <v>2.4921278084232057E-2</v>
      </c>
      <c r="AG246" s="27">
        <f t="shared" si="207"/>
        <v>2.571165823858812E-2</v>
      </c>
      <c r="AH246" s="27">
        <f t="shared" si="207"/>
        <v>2.744998589470482E-2</v>
      </c>
      <c r="AI246" s="27">
        <f t="shared" si="207"/>
        <v>2.9228602431228268E-2</v>
      </c>
      <c r="AJ246" s="27">
        <f t="shared" si="207"/>
        <v>3.099056258843258E-2</v>
      </c>
      <c r="AK246" s="27">
        <f t="shared" si="207"/>
        <v>3.2744360996345812E-2</v>
      </c>
      <c r="AL246" s="27">
        <f t="shared" si="207"/>
        <v>3.4719868815727528E-2</v>
      </c>
      <c r="AM246" s="27">
        <f t="shared" si="207"/>
        <v>3.6469898485685937E-2</v>
      </c>
      <c r="AN246" s="27">
        <f t="shared" si="207"/>
        <v>3.8132027978713401E-2</v>
      </c>
      <c r="AO246" s="27">
        <f t="shared" si="207"/>
        <v>3.9746023531470831E-2</v>
      </c>
      <c r="AP246" s="27">
        <f t="shared" si="207"/>
        <v>4.1309048385719915E-2</v>
      </c>
      <c r="AQ246" s="27">
        <f t="shared" si="207"/>
        <v>4.2816602052614838E-2</v>
      </c>
      <c r="AT246" s="27"/>
      <c r="AU246" s="27"/>
      <c r="AV246" s="27"/>
      <c r="AW246" s="27"/>
      <c r="AX246" s="27"/>
      <c r="AY246" s="27"/>
      <c r="AZ246" s="27"/>
      <c r="BA246" s="27"/>
      <c r="BB246" s="27"/>
      <c r="BC246" s="27"/>
      <c r="BD246" s="27"/>
      <c r="BE246" s="27"/>
      <c r="BF246" s="27"/>
      <c r="BG246" s="27"/>
      <c r="BH246" s="27"/>
      <c r="BI246" s="27"/>
      <c r="BJ246" s="27"/>
      <c r="BK246" s="27"/>
      <c r="BL246" s="27"/>
      <c r="BM246" s="27"/>
    </row>
    <row r="247" spans="22:65">
      <c r="V247" s="13" t="s">
        <v>88</v>
      </c>
      <c r="W247" s="13"/>
      <c r="X247" s="13"/>
      <c r="Y247" s="13"/>
      <c r="Z247" s="13"/>
      <c r="AA247" s="13"/>
      <c r="AB247" s="13"/>
      <c r="AC247" s="13"/>
      <c r="AD247" s="13"/>
      <c r="AE247" s="13"/>
      <c r="AF247" s="13"/>
      <c r="AG247" s="13"/>
      <c r="AH247" s="13"/>
      <c r="AI247" s="13"/>
      <c r="AJ247" s="13"/>
      <c r="AK247" s="13"/>
      <c r="AL247" s="13"/>
      <c r="AM247" s="13"/>
      <c r="AN247" s="13"/>
      <c r="AO247" s="13"/>
      <c r="AP247" s="13"/>
      <c r="AQ247" s="13"/>
      <c r="AR247" s="13"/>
      <c r="AS247" s="13"/>
      <c r="AT247" s="13"/>
      <c r="AU247" s="13"/>
      <c r="AV247" s="13"/>
      <c r="AW247" s="13"/>
      <c r="AX247" s="13"/>
      <c r="AY247" s="13"/>
      <c r="AZ247" s="13"/>
      <c r="BA247" s="13"/>
      <c r="BB247" s="13"/>
      <c r="BC247" s="13"/>
      <c r="BD247" s="13"/>
      <c r="BE247" s="13"/>
      <c r="BF247" s="13"/>
      <c r="BG247" s="13"/>
      <c r="BH247" s="13"/>
      <c r="BI247" s="13"/>
      <c r="BJ247" s="13"/>
      <c r="BK247" s="13"/>
      <c r="BL247" s="13"/>
      <c r="BM247" s="13"/>
    </row>
    <row r="248" spans="22:65">
      <c r="V248" s="7" t="s">
        <v>66</v>
      </c>
      <c r="W248" s="7" t="s">
        <v>52</v>
      </c>
      <c r="X248" s="7">
        <v>1</v>
      </c>
      <c r="Y248" s="7">
        <v>2</v>
      </c>
      <c r="Z248" s="7">
        <v>3</v>
      </c>
      <c r="AA248" s="7">
        <v>4</v>
      </c>
      <c r="AB248" s="7">
        <v>5</v>
      </c>
      <c r="AC248" s="7">
        <v>6</v>
      </c>
      <c r="AD248" s="7">
        <v>7</v>
      </c>
      <c r="AE248" s="7">
        <v>8</v>
      </c>
      <c r="AF248" s="7">
        <v>9</v>
      </c>
      <c r="AG248" s="7">
        <v>10</v>
      </c>
      <c r="AH248" s="7">
        <v>11</v>
      </c>
      <c r="AI248" s="7">
        <v>12</v>
      </c>
      <c r="AJ248" s="7">
        <v>13</v>
      </c>
      <c r="AK248" s="7">
        <v>14</v>
      </c>
      <c r="AL248" s="7">
        <v>15</v>
      </c>
      <c r="AM248" s="7">
        <v>16</v>
      </c>
      <c r="AN248" s="7">
        <v>17</v>
      </c>
      <c r="AO248" s="7">
        <v>18</v>
      </c>
      <c r="AP248" s="7">
        <v>19</v>
      </c>
      <c r="AQ248" s="7">
        <v>20</v>
      </c>
    </row>
    <row r="249" spans="22:65">
      <c r="V249" s="7">
        <v>0</v>
      </c>
      <c r="W249" s="16">
        <f>N17</f>
        <v>0</v>
      </c>
      <c r="X249" s="7">
        <f>-N13</f>
        <v>0</v>
      </c>
      <c r="Y249" s="7">
        <f>X249</f>
        <v>0</v>
      </c>
      <c r="Z249" s="7">
        <f t="shared" ref="Z249" si="208">Y249</f>
        <v>0</v>
      </c>
      <c r="AA249" s="7">
        <f t="shared" ref="AA249" si="209">Z249</f>
        <v>0</v>
      </c>
      <c r="AB249" s="7">
        <f t="shared" ref="AB249" si="210">AA249</f>
        <v>0</v>
      </c>
      <c r="AC249" s="7">
        <f t="shared" ref="AC249" si="211">AB249</f>
        <v>0</v>
      </c>
      <c r="AD249" s="7">
        <f t="shared" ref="AD249" si="212">AC249</f>
        <v>0</v>
      </c>
      <c r="AE249" s="7">
        <f t="shared" ref="AE249" si="213">AD249</f>
        <v>0</v>
      </c>
      <c r="AF249" s="7">
        <f t="shared" ref="AF249" si="214">AE249</f>
        <v>0</v>
      </c>
      <c r="AG249" s="7">
        <f t="shared" ref="AG249" si="215">AF249</f>
        <v>0</v>
      </c>
      <c r="AH249" s="7">
        <f t="shared" ref="AH249" si="216">AG249</f>
        <v>0</v>
      </c>
      <c r="AI249" s="7">
        <f t="shared" ref="AI249" si="217">AH249</f>
        <v>0</v>
      </c>
      <c r="AJ249" s="7">
        <f t="shared" ref="AJ249" si="218">AI249</f>
        <v>0</v>
      </c>
      <c r="AK249" s="7">
        <f t="shared" ref="AK249" si="219">AJ249</f>
        <v>0</v>
      </c>
      <c r="AL249" s="7">
        <f t="shared" ref="AL249" si="220">AK249</f>
        <v>0</v>
      </c>
      <c r="AM249" s="7">
        <f t="shared" ref="AM249" si="221">AL249</f>
        <v>0</v>
      </c>
      <c r="AN249" s="7">
        <f t="shared" ref="AN249" si="222">AM249</f>
        <v>0</v>
      </c>
      <c r="AO249" s="7">
        <f t="shared" ref="AO249" si="223">AN249</f>
        <v>0</v>
      </c>
      <c r="AP249" s="7">
        <f t="shared" ref="AP249" si="224">AO249</f>
        <v>0</v>
      </c>
      <c r="AQ249" s="7">
        <f t="shared" ref="AQ249" si="225">AP249</f>
        <v>0</v>
      </c>
      <c r="AS249" s="16"/>
    </row>
    <row r="250" spans="22:65">
      <c r="V250" s="7">
        <v>1</v>
      </c>
      <c r="W250" s="16">
        <f t="shared" ref="W250:W269" si="226">N18</f>
        <v>0</v>
      </c>
      <c r="X250" s="7">
        <f>$W250</f>
        <v>0</v>
      </c>
      <c r="Y250" s="7">
        <v>0</v>
      </c>
      <c r="Z250" s="7">
        <v>0</v>
      </c>
      <c r="AA250" s="7">
        <v>0</v>
      </c>
      <c r="AB250" s="7">
        <v>0</v>
      </c>
      <c r="AC250" s="7">
        <v>0</v>
      </c>
      <c r="AD250" s="7">
        <v>0</v>
      </c>
      <c r="AE250" s="7">
        <v>0</v>
      </c>
      <c r="AF250" s="7">
        <v>0</v>
      </c>
      <c r="AG250" s="7">
        <v>0</v>
      </c>
      <c r="AH250" s="7">
        <v>0</v>
      </c>
      <c r="AI250" s="7">
        <v>0</v>
      </c>
      <c r="AJ250" s="7">
        <v>0</v>
      </c>
      <c r="AK250" s="7">
        <v>0</v>
      </c>
      <c r="AL250" s="7">
        <v>0</v>
      </c>
      <c r="AM250" s="7">
        <v>0</v>
      </c>
      <c r="AN250" s="7">
        <v>0</v>
      </c>
      <c r="AO250" s="7">
        <v>0</v>
      </c>
      <c r="AP250" s="7">
        <v>0</v>
      </c>
      <c r="AQ250" s="7">
        <v>0</v>
      </c>
      <c r="AS250" s="16"/>
    </row>
    <row r="251" spans="22:65">
      <c r="V251" s="7">
        <v>2</v>
      </c>
      <c r="W251" s="16">
        <f t="shared" si="226"/>
        <v>0</v>
      </c>
      <c r="X251" s="7">
        <v>0</v>
      </c>
      <c r="Y251" s="7">
        <f>$W251</f>
        <v>0</v>
      </c>
      <c r="Z251" s="7">
        <v>0</v>
      </c>
      <c r="AA251" s="7">
        <v>0</v>
      </c>
      <c r="AB251" s="7">
        <v>0</v>
      </c>
      <c r="AC251" s="7">
        <v>0</v>
      </c>
      <c r="AD251" s="7">
        <v>0</v>
      </c>
      <c r="AE251" s="7">
        <v>0</v>
      </c>
      <c r="AF251" s="7">
        <v>0</v>
      </c>
      <c r="AG251" s="7">
        <v>0</v>
      </c>
      <c r="AH251" s="7">
        <v>0</v>
      </c>
      <c r="AI251" s="7">
        <v>0</v>
      </c>
      <c r="AJ251" s="7">
        <v>0</v>
      </c>
      <c r="AK251" s="7">
        <v>0</v>
      </c>
      <c r="AL251" s="7">
        <v>0</v>
      </c>
      <c r="AM251" s="7">
        <v>0</v>
      </c>
      <c r="AN251" s="7">
        <v>0</v>
      </c>
      <c r="AO251" s="7">
        <v>0</v>
      </c>
      <c r="AP251" s="7">
        <v>0</v>
      </c>
      <c r="AQ251" s="7">
        <v>0</v>
      </c>
      <c r="AS251" s="16"/>
    </row>
    <row r="252" spans="22:65">
      <c r="V252" s="7">
        <v>3</v>
      </c>
      <c r="W252" s="16">
        <f t="shared" si="226"/>
        <v>0</v>
      </c>
      <c r="X252" s="7">
        <v>0</v>
      </c>
      <c r="Y252" s="7">
        <v>0</v>
      </c>
      <c r="Z252" s="7">
        <f>$W252</f>
        <v>0</v>
      </c>
      <c r="AA252" s="7">
        <v>0</v>
      </c>
      <c r="AB252" s="7">
        <v>0</v>
      </c>
      <c r="AC252" s="7">
        <v>0</v>
      </c>
      <c r="AD252" s="7">
        <v>0</v>
      </c>
      <c r="AE252" s="7">
        <v>0</v>
      </c>
      <c r="AF252" s="7">
        <v>0</v>
      </c>
      <c r="AG252" s="7">
        <v>0</v>
      </c>
      <c r="AH252" s="7">
        <v>0</v>
      </c>
      <c r="AI252" s="7">
        <v>0</v>
      </c>
      <c r="AJ252" s="7">
        <v>0</v>
      </c>
      <c r="AK252" s="7">
        <v>0</v>
      </c>
      <c r="AL252" s="7">
        <v>0</v>
      </c>
      <c r="AM252" s="7">
        <v>0</v>
      </c>
      <c r="AN252" s="7">
        <v>0</v>
      </c>
      <c r="AO252" s="7">
        <v>0</v>
      </c>
      <c r="AP252" s="7">
        <v>0</v>
      </c>
      <c r="AQ252" s="7">
        <v>0</v>
      </c>
      <c r="AS252" s="16"/>
    </row>
    <row r="253" spans="22:65">
      <c r="V253" s="7">
        <v>4</v>
      </c>
      <c r="W253" s="16">
        <f t="shared" si="226"/>
        <v>0</v>
      </c>
      <c r="X253" s="7">
        <v>0</v>
      </c>
      <c r="Y253" s="7">
        <v>0</v>
      </c>
      <c r="Z253" s="7">
        <v>0</v>
      </c>
      <c r="AA253" s="7">
        <f>$W253</f>
        <v>0</v>
      </c>
      <c r="AB253" s="7">
        <v>0</v>
      </c>
      <c r="AC253" s="7">
        <v>0</v>
      </c>
      <c r="AD253" s="7">
        <v>0</v>
      </c>
      <c r="AE253" s="7">
        <v>0</v>
      </c>
      <c r="AF253" s="7">
        <v>0</v>
      </c>
      <c r="AG253" s="7">
        <v>0</v>
      </c>
      <c r="AH253" s="7">
        <v>0</v>
      </c>
      <c r="AI253" s="7">
        <v>0</v>
      </c>
      <c r="AJ253" s="7">
        <v>0</v>
      </c>
      <c r="AK253" s="7">
        <v>0</v>
      </c>
      <c r="AL253" s="7">
        <v>0</v>
      </c>
      <c r="AM253" s="7">
        <v>0</v>
      </c>
      <c r="AN253" s="7">
        <v>0</v>
      </c>
      <c r="AO253" s="7">
        <v>0</v>
      </c>
      <c r="AP253" s="7">
        <v>0</v>
      </c>
      <c r="AQ253" s="7">
        <v>0</v>
      </c>
      <c r="AS253" s="16"/>
    </row>
    <row r="254" spans="22:65">
      <c r="V254" s="7">
        <v>5</v>
      </c>
      <c r="W254" s="16">
        <f t="shared" si="226"/>
        <v>0</v>
      </c>
      <c r="X254" s="7">
        <v>0</v>
      </c>
      <c r="Y254" s="7">
        <v>0</v>
      </c>
      <c r="Z254" s="7">
        <v>0</v>
      </c>
      <c r="AA254" s="7">
        <v>0</v>
      </c>
      <c r="AB254" s="7">
        <f>$W254</f>
        <v>0</v>
      </c>
      <c r="AC254" s="7">
        <v>0</v>
      </c>
      <c r="AD254" s="7">
        <v>0</v>
      </c>
      <c r="AE254" s="7">
        <v>0</v>
      </c>
      <c r="AF254" s="7">
        <v>0</v>
      </c>
      <c r="AG254" s="7">
        <v>0</v>
      </c>
      <c r="AH254" s="7">
        <v>0</v>
      </c>
      <c r="AI254" s="7">
        <v>0</v>
      </c>
      <c r="AJ254" s="7">
        <v>0</v>
      </c>
      <c r="AK254" s="7">
        <v>0</v>
      </c>
      <c r="AL254" s="7">
        <v>0</v>
      </c>
      <c r="AM254" s="7">
        <v>0</v>
      </c>
      <c r="AN254" s="7">
        <v>0</v>
      </c>
      <c r="AO254" s="7">
        <v>0</v>
      </c>
      <c r="AP254" s="7">
        <v>0</v>
      </c>
      <c r="AQ254" s="7">
        <v>0</v>
      </c>
      <c r="AS254" s="16"/>
    </row>
    <row r="255" spans="22:65">
      <c r="V255" s="7">
        <v>6</v>
      </c>
      <c r="W255" s="16">
        <f t="shared" si="226"/>
        <v>0</v>
      </c>
      <c r="X255" s="7">
        <v>0</v>
      </c>
      <c r="Y255" s="7">
        <v>0</v>
      </c>
      <c r="Z255" s="7">
        <v>0</v>
      </c>
      <c r="AA255" s="7">
        <v>0</v>
      </c>
      <c r="AB255" s="7">
        <v>0</v>
      </c>
      <c r="AC255" s="7">
        <f>$W255</f>
        <v>0</v>
      </c>
      <c r="AD255" s="7">
        <v>0</v>
      </c>
      <c r="AE255" s="7">
        <v>0</v>
      </c>
      <c r="AF255" s="7">
        <v>0</v>
      </c>
      <c r="AG255" s="7">
        <v>0</v>
      </c>
      <c r="AH255" s="7">
        <v>0</v>
      </c>
      <c r="AI255" s="7">
        <v>0</v>
      </c>
      <c r="AJ255" s="7">
        <v>0</v>
      </c>
      <c r="AK255" s="7">
        <v>0</v>
      </c>
      <c r="AL255" s="7">
        <v>0</v>
      </c>
      <c r="AM255" s="7">
        <v>0</v>
      </c>
      <c r="AN255" s="7">
        <v>0</v>
      </c>
      <c r="AO255" s="7">
        <v>0</v>
      </c>
      <c r="AP255" s="7">
        <v>0</v>
      </c>
      <c r="AQ255" s="7">
        <v>0</v>
      </c>
      <c r="AS255" s="16"/>
    </row>
    <row r="256" spans="22:65">
      <c r="V256" s="7">
        <v>7</v>
      </c>
      <c r="W256" s="16">
        <f t="shared" si="226"/>
        <v>0</v>
      </c>
      <c r="X256" s="7">
        <v>0</v>
      </c>
      <c r="Y256" s="7">
        <v>0</v>
      </c>
      <c r="Z256" s="7">
        <v>0</v>
      </c>
      <c r="AA256" s="7">
        <v>0</v>
      </c>
      <c r="AB256" s="7">
        <v>0</v>
      </c>
      <c r="AC256" s="7">
        <v>0</v>
      </c>
      <c r="AD256" s="7">
        <f>$W256</f>
        <v>0</v>
      </c>
      <c r="AE256" s="7">
        <v>0</v>
      </c>
      <c r="AF256" s="7">
        <v>0</v>
      </c>
      <c r="AG256" s="7">
        <v>0</v>
      </c>
      <c r="AH256" s="7">
        <v>0</v>
      </c>
      <c r="AI256" s="7">
        <v>0</v>
      </c>
      <c r="AJ256" s="7">
        <v>0</v>
      </c>
      <c r="AK256" s="7">
        <v>0</v>
      </c>
      <c r="AL256" s="7">
        <v>0</v>
      </c>
      <c r="AM256" s="7">
        <v>0</v>
      </c>
      <c r="AN256" s="7">
        <v>0</v>
      </c>
      <c r="AO256" s="7">
        <v>0</v>
      </c>
      <c r="AP256" s="7">
        <v>0</v>
      </c>
      <c r="AQ256" s="7">
        <v>0</v>
      </c>
      <c r="AS256" s="16"/>
    </row>
    <row r="257" spans="22:65">
      <c r="V257" s="7">
        <v>8</v>
      </c>
      <c r="W257" s="16">
        <f t="shared" si="226"/>
        <v>0</v>
      </c>
      <c r="X257" s="7">
        <v>0</v>
      </c>
      <c r="Y257" s="7">
        <v>0</v>
      </c>
      <c r="Z257" s="7">
        <v>0</v>
      </c>
      <c r="AA257" s="7">
        <v>0</v>
      </c>
      <c r="AB257" s="7">
        <v>0</v>
      </c>
      <c r="AC257" s="7">
        <v>0</v>
      </c>
      <c r="AD257" s="7">
        <v>0</v>
      </c>
      <c r="AE257" s="7">
        <f>$W257</f>
        <v>0</v>
      </c>
      <c r="AF257" s="7">
        <v>0</v>
      </c>
      <c r="AG257" s="7">
        <v>0</v>
      </c>
      <c r="AH257" s="7">
        <v>0</v>
      </c>
      <c r="AI257" s="7">
        <v>0</v>
      </c>
      <c r="AJ257" s="7">
        <v>0</v>
      </c>
      <c r="AK257" s="7">
        <v>0</v>
      </c>
      <c r="AL257" s="7">
        <v>0</v>
      </c>
      <c r="AM257" s="7">
        <v>0</v>
      </c>
      <c r="AN257" s="7">
        <v>0</v>
      </c>
      <c r="AO257" s="7">
        <v>0</v>
      </c>
      <c r="AP257" s="7">
        <v>0</v>
      </c>
      <c r="AQ257" s="7">
        <v>0</v>
      </c>
      <c r="AS257" s="16"/>
    </row>
    <row r="258" spans="22:65">
      <c r="V258" s="7">
        <v>9</v>
      </c>
      <c r="W258" s="16">
        <f t="shared" si="226"/>
        <v>0</v>
      </c>
      <c r="X258" s="7">
        <v>0</v>
      </c>
      <c r="Y258" s="7">
        <v>0</v>
      </c>
      <c r="Z258" s="7">
        <v>0</v>
      </c>
      <c r="AA258" s="7">
        <v>0</v>
      </c>
      <c r="AB258" s="7">
        <v>0</v>
      </c>
      <c r="AC258" s="7">
        <v>0</v>
      </c>
      <c r="AD258" s="7">
        <v>0</v>
      </c>
      <c r="AE258" s="7">
        <v>0</v>
      </c>
      <c r="AF258" s="7">
        <f>$W258</f>
        <v>0</v>
      </c>
      <c r="AG258" s="7">
        <v>0</v>
      </c>
      <c r="AH258" s="7">
        <v>0</v>
      </c>
      <c r="AI258" s="7">
        <v>0</v>
      </c>
      <c r="AJ258" s="7">
        <v>0</v>
      </c>
      <c r="AK258" s="7">
        <v>0</v>
      </c>
      <c r="AL258" s="7">
        <v>0</v>
      </c>
      <c r="AM258" s="7">
        <v>0</v>
      </c>
      <c r="AN258" s="7">
        <v>0</v>
      </c>
      <c r="AO258" s="7">
        <v>0</v>
      </c>
      <c r="AP258" s="7">
        <v>0</v>
      </c>
      <c r="AQ258" s="7">
        <v>0</v>
      </c>
      <c r="AS258" s="16"/>
    </row>
    <row r="259" spans="22:65">
      <c r="V259" s="7">
        <v>10</v>
      </c>
      <c r="W259" s="16">
        <f t="shared" si="226"/>
        <v>0</v>
      </c>
      <c r="X259" s="7">
        <v>0</v>
      </c>
      <c r="Y259" s="7">
        <v>0</v>
      </c>
      <c r="Z259" s="7">
        <v>0</v>
      </c>
      <c r="AA259" s="7">
        <v>0</v>
      </c>
      <c r="AB259" s="7">
        <v>0</v>
      </c>
      <c r="AC259" s="7">
        <v>0</v>
      </c>
      <c r="AD259" s="7">
        <v>0</v>
      </c>
      <c r="AE259" s="7">
        <v>0</v>
      </c>
      <c r="AF259" s="7">
        <v>0</v>
      </c>
      <c r="AG259" s="7">
        <f>$W259</f>
        <v>0</v>
      </c>
      <c r="AH259" s="7">
        <v>0</v>
      </c>
      <c r="AI259" s="7">
        <v>0</v>
      </c>
      <c r="AJ259" s="7">
        <v>0</v>
      </c>
      <c r="AK259" s="7">
        <v>0</v>
      </c>
      <c r="AL259" s="7">
        <v>0</v>
      </c>
      <c r="AM259" s="7">
        <v>0</v>
      </c>
      <c r="AN259" s="7">
        <v>0</v>
      </c>
      <c r="AO259" s="7">
        <v>0</v>
      </c>
      <c r="AP259" s="7">
        <v>0</v>
      </c>
      <c r="AQ259" s="7">
        <v>0</v>
      </c>
      <c r="AS259" s="16"/>
    </row>
    <row r="260" spans="22:65">
      <c r="V260" s="7">
        <v>11</v>
      </c>
      <c r="W260" s="16">
        <f t="shared" si="226"/>
        <v>0</v>
      </c>
      <c r="X260" s="7">
        <v>0</v>
      </c>
      <c r="Y260" s="7">
        <v>0</v>
      </c>
      <c r="Z260" s="7">
        <v>0</v>
      </c>
      <c r="AA260" s="7">
        <v>0</v>
      </c>
      <c r="AB260" s="7">
        <v>0</v>
      </c>
      <c r="AC260" s="7">
        <v>0</v>
      </c>
      <c r="AD260" s="7">
        <v>0</v>
      </c>
      <c r="AE260" s="7">
        <v>0</v>
      </c>
      <c r="AF260" s="7">
        <v>0</v>
      </c>
      <c r="AG260" s="7">
        <v>0</v>
      </c>
      <c r="AH260" s="7">
        <f>$W260</f>
        <v>0</v>
      </c>
      <c r="AI260" s="7">
        <v>0</v>
      </c>
      <c r="AJ260" s="7">
        <v>0</v>
      </c>
      <c r="AK260" s="7">
        <v>0</v>
      </c>
      <c r="AL260" s="7">
        <v>0</v>
      </c>
      <c r="AM260" s="7">
        <v>0</v>
      </c>
      <c r="AN260" s="7">
        <v>0</v>
      </c>
      <c r="AO260" s="7">
        <v>0</v>
      </c>
      <c r="AP260" s="7">
        <v>0</v>
      </c>
      <c r="AQ260" s="7">
        <v>0</v>
      </c>
      <c r="AS260" s="16"/>
    </row>
    <row r="261" spans="22:65">
      <c r="V261" s="7">
        <v>12</v>
      </c>
      <c r="W261" s="16">
        <f t="shared" si="226"/>
        <v>0</v>
      </c>
      <c r="X261" s="7">
        <v>0</v>
      </c>
      <c r="Y261" s="7">
        <v>0</v>
      </c>
      <c r="Z261" s="7">
        <v>0</v>
      </c>
      <c r="AA261" s="7">
        <v>0</v>
      </c>
      <c r="AB261" s="7">
        <v>0</v>
      </c>
      <c r="AC261" s="7">
        <v>0</v>
      </c>
      <c r="AD261" s="7">
        <v>0</v>
      </c>
      <c r="AE261" s="7">
        <v>0</v>
      </c>
      <c r="AF261" s="7">
        <v>0</v>
      </c>
      <c r="AG261" s="7">
        <v>0</v>
      </c>
      <c r="AH261" s="7">
        <v>0</v>
      </c>
      <c r="AI261" s="7">
        <f>$W261</f>
        <v>0</v>
      </c>
      <c r="AJ261" s="7">
        <v>0</v>
      </c>
      <c r="AK261" s="7">
        <v>0</v>
      </c>
      <c r="AL261" s="7">
        <v>0</v>
      </c>
      <c r="AM261" s="7">
        <v>0</v>
      </c>
      <c r="AN261" s="7">
        <v>0</v>
      </c>
      <c r="AO261" s="7">
        <v>0</v>
      </c>
      <c r="AP261" s="7">
        <v>0</v>
      </c>
      <c r="AQ261" s="7">
        <v>0</v>
      </c>
      <c r="AS261" s="16"/>
    </row>
    <row r="262" spans="22:65">
      <c r="V262" s="7">
        <v>13</v>
      </c>
      <c r="W262" s="16">
        <f t="shared" si="226"/>
        <v>0</v>
      </c>
      <c r="X262" s="7">
        <v>0</v>
      </c>
      <c r="Y262" s="7">
        <v>0</v>
      </c>
      <c r="Z262" s="7">
        <v>0</v>
      </c>
      <c r="AA262" s="7">
        <v>0</v>
      </c>
      <c r="AB262" s="7">
        <v>0</v>
      </c>
      <c r="AC262" s="7">
        <v>0</v>
      </c>
      <c r="AD262" s="7">
        <v>0</v>
      </c>
      <c r="AE262" s="7">
        <v>0</v>
      </c>
      <c r="AF262" s="7">
        <v>0</v>
      </c>
      <c r="AG262" s="7">
        <v>0</v>
      </c>
      <c r="AH262" s="7">
        <v>0</v>
      </c>
      <c r="AI262" s="7">
        <v>0</v>
      </c>
      <c r="AJ262" s="7">
        <f>$W262</f>
        <v>0</v>
      </c>
      <c r="AK262" s="7">
        <v>0</v>
      </c>
      <c r="AL262" s="7">
        <v>0</v>
      </c>
      <c r="AM262" s="7">
        <v>0</v>
      </c>
      <c r="AN262" s="7">
        <v>0</v>
      </c>
      <c r="AO262" s="7">
        <v>0</v>
      </c>
      <c r="AP262" s="7">
        <v>0</v>
      </c>
      <c r="AQ262" s="7">
        <v>0</v>
      </c>
      <c r="AS262" s="16"/>
    </row>
    <row r="263" spans="22:65">
      <c r="V263" s="7">
        <v>14</v>
      </c>
      <c r="W263" s="16">
        <f t="shared" si="226"/>
        <v>0</v>
      </c>
      <c r="X263" s="7">
        <v>0</v>
      </c>
      <c r="Y263" s="7">
        <v>0</v>
      </c>
      <c r="Z263" s="7">
        <v>0</v>
      </c>
      <c r="AA263" s="7">
        <v>0</v>
      </c>
      <c r="AB263" s="7">
        <v>0</v>
      </c>
      <c r="AC263" s="7">
        <v>0</v>
      </c>
      <c r="AD263" s="7">
        <v>0</v>
      </c>
      <c r="AE263" s="7">
        <v>0</v>
      </c>
      <c r="AF263" s="7">
        <v>0</v>
      </c>
      <c r="AG263" s="7">
        <v>0</v>
      </c>
      <c r="AH263" s="7">
        <v>0</v>
      </c>
      <c r="AI263" s="7">
        <v>0</v>
      </c>
      <c r="AJ263" s="7">
        <v>0</v>
      </c>
      <c r="AK263" s="7">
        <f>$W263</f>
        <v>0</v>
      </c>
      <c r="AL263" s="7">
        <v>0</v>
      </c>
      <c r="AM263" s="7">
        <v>0</v>
      </c>
      <c r="AN263" s="7">
        <v>0</v>
      </c>
      <c r="AO263" s="7">
        <v>0</v>
      </c>
      <c r="AP263" s="7">
        <v>0</v>
      </c>
      <c r="AQ263" s="7">
        <v>0</v>
      </c>
      <c r="AS263" s="16"/>
    </row>
    <row r="264" spans="22:65">
      <c r="V264" s="7">
        <v>15</v>
      </c>
      <c r="W264" s="16">
        <f t="shared" si="226"/>
        <v>0</v>
      </c>
      <c r="X264" s="7">
        <v>0</v>
      </c>
      <c r="Y264" s="7">
        <v>0</v>
      </c>
      <c r="Z264" s="7">
        <v>0</v>
      </c>
      <c r="AA264" s="7">
        <v>0</v>
      </c>
      <c r="AB264" s="7">
        <v>0</v>
      </c>
      <c r="AC264" s="7">
        <v>0</v>
      </c>
      <c r="AD264" s="7">
        <v>0</v>
      </c>
      <c r="AE264" s="7">
        <v>0</v>
      </c>
      <c r="AF264" s="7">
        <v>0</v>
      </c>
      <c r="AG264" s="7">
        <v>0</v>
      </c>
      <c r="AH264" s="7">
        <v>0</v>
      </c>
      <c r="AI264" s="7">
        <v>0</v>
      </c>
      <c r="AJ264" s="7">
        <v>0</v>
      </c>
      <c r="AK264" s="7">
        <v>0</v>
      </c>
      <c r="AL264" s="7">
        <f>$W264</f>
        <v>0</v>
      </c>
      <c r="AM264" s="7">
        <v>0</v>
      </c>
      <c r="AN264" s="7">
        <v>0</v>
      </c>
      <c r="AO264" s="7">
        <v>0</v>
      </c>
      <c r="AP264" s="7">
        <v>0</v>
      </c>
      <c r="AQ264" s="7">
        <v>0</v>
      </c>
      <c r="AS264" s="16"/>
    </row>
    <row r="265" spans="22:65">
      <c r="V265" s="7">
        <v>16</v>
      </c>
      <c r="W265" s="16">
        <f t="shared" si="226"/>
        <v>0</v>
      </c>
      <c r="X265" s="7">
        <v>0</v>
      </c>
      <c r="Y265" s="7">
        <v>0</v>
      </c>
      <c r="Z265" s="7">
        <v>0</v>
      </c>
      <c r="AA265" s="7">
        <v>0</v>
      </c>
      <c r="AB265" s="7">
        <v>0</v>
      </c>
      <c r="AC265" s="7">
        <v>0</v>
      </c>
      <c r="AD265" s="7">
        <v>0</v>
      </c>
      <c r="AE265" s="7">
        <v>0</v>
      </c>
      <c r="AF265" s="7">
        <v>0</v>
      </c>
      <c r="AG265" s="7">
        <v>0</v>
      </c>
      <c r="AH265" s="7">
        <v>0</v>
      </c>
      <c r="AI265" s="7">
        <v>0</v>
      </c>
      <c r="AJ265" s="7">
        <v>0</v>
      </c>
      <c r="AK265" s="7">
        <v>0</v>
      </c>
      <c r="AL265" s="7">
        <v>0</v>
      </c>
      <c r="AM265" s="7">
        <f>$W265</f>
        <v>0</v>
      </c>
      <c r="AN265" s="7">
        <v>0</v>
      </c>
      <c r="AO265" s="7">
        <v>0</v>
      </c>
      <c r="AP265" s="7">
        <v>0</v>
      </c>
      <c r="AQ265" s="7">
        <v>0</v>
      </c>
      <c r="AS265" s="16"/>
    </row>
    <row r="266" spans="22:65">
      <c r="V266" s="7">
        <v>17</v>
      </c>
      <c r="W266" s="16">
        <f t="shared" si="226"/>
        <v>0</v>
      </c>
      <c r="X266" s="7">
        <v>0</v>
      </c>
      <c r="Y266" s="7">
        <v>0</v>
      </c>
      <c r="Z266" s="7">
        <v>0</v>
      </c>
      <c r="AA266" s="7">
        <v>0</v>
      </c>
      <c r="AB266" s="7">
        <v>0</v>
      </c>
      <c r="AC266" s="7">
        <v>0</v>
      </c>
      <c r="AD266" s="7">
        <v>0</v>
      </c>
      <c r="AE266" s="7">
        <v>0</v>
      </c>
      <c r="AF266" s="7">
        <v>0</v>
      </c>
      <c r="AG266" s="7">
        <v>0</v>
      </c>
      <c r="AH266" s="7">
        <v>0</v>
      </c>
      <c r="AI266" s="7">
        <v>0</v>
      </c>
      <c r="AJ266" s="7">
        <v>0</v>
      </c>
      <c r="AK266" s="7">
        <v>0</v>
      </c>
      <c r="AL266" s="7">
        <v>0</v>
      </c>
      <c r="AM266" s="7">
        <v>0</v>
      </c>
      <c r="AN266" s="7">
        <f>$W266</f>
        <v>0</v>
      </c>
      <c r="AO266" s="7">
        <v>0</v>
      </c>
      <c r="AP266" s="7">
        <v>0</v>
      </c>
      <c r="AQ266" s="7">
        <v>0</v>
      </c>
      <c r="AS266" s="16"/>
    </row>
    <row r="267" spans="22:65">
      <c r="V267" s="7">
        <v>18</v>
      </c>
      <c r="W267" s="16">
        <f t="shared" si="226"/>
        <v>0</v>
      </c>
      <c r="X267" s="7">
        <v>0</v>
      </c>
      <c r="Y267" s="7">
        <v>0</v>
      </c>
      <c r="Z267" s="7">
        <v>0</v>
      </c>
      <c r="AA267" s="7">
        <v>0</v>
      </c>
      <c r="AB267" s="7">
        <v>0</v>
      </c>
      <c r="AC267" s="7">
        <v>0</v>
      </c>
      <c r="AD267" s="7">
        <v>0</v>
      </c>
      <c r="AE267" s="7">
        <v>0</v>
      </c>
      <c r="AF267" s="7">
        <v>0</v>
      </c>
      <c r="AG267" s="7">
        <v>0</v>
      </c>
      <c r="AH267" s="7">
        <v>0</v>
      </c>
      <c r="AI267" s="7">
        <v>0</v>
      </c>
      <c r="AJ267" s="7">
        <v>0</v>
      </c>
      <c r="AK267" s="7">
        <v>0</v>
      </c>
      <c r="AL267" s="7">
        <v>0</v>
      </c>
      <c r="AM267" s="7">
        <v>0</v>
      </c>
      <c r="AN267" s="7">
        <v>0</v>
      </c>
      <c r="AO267" s="7">
        <f>$W267</f>
        <v>0</v>
      </c>
      <c r="AP267" s="7">
        <v>0</v>
      </c>
      <c r="AQ267" s="7">
        <v>0</v>
      </c>
      <c r="AS267" s="16"/>
    </row>
    <row r="268" spans="22:65">
      <c r="V268" s="7">
        <v>19</v>
      </c>
      <c r="W268" s="16">
        <f t="shared" si="226"/>
        <v>0</v>
      </c>
      <c r="X268" s="7">
        <v>0</v>
      </c>
      <c r="Y268" s="7">
        <v>0</v>
      </c>
      <c r="Z268" s="7">
        <v>0</v>
      </c>
      <c r="AA268" s="7">
        <v>0</v>
      </c>
      <c r="AB268" s="7">
        <v>0</v>
      </c>
      <c r="AC268" s="7">
        <v>0</v>
      </c>
      <c r="AD268" s="7">
        <v>0</v>
      </c>
      <c r="AE268" s="7">
        <v>0</v>
      </c>
      <c r="AF268" s="7">
        <v>0</v>
      </c>
      <c r="AG268" s="7">
        <v>0</v>
      </c>
      <c r="AH268" s="7">
        <v>0</v>
      </c>
      <c r="AI268" s="7">
        <v>0</v>
      </c>
      <c r="AJ268" s="7">
        <v>0</v>
      </c>
      <c r="AK268" s="7">
        <v>0</v>
      </c>
      <c r="AL268" s="7">
        <v>0</v>
      </c>
      <c r="AM268" s="7">
        <v>0</v>
      </c>
      <c r="AN268" s="7">
        <v>0</v>
      </c>
      <c r="AO268" s="7">
        <v>0</v>
      </c>
      <c r="AP268" s="7">
        <f>$W268</f>
        <v>0</v>
      </c>
      <c r="AQ268" s="7">
        <v>0</v>
      </c>
      <c r="AS268" s="16"/>
    </row>
    <row r="269" spans="22:65">
      <c r="V269" s="7">
        <v>20</v>
      </c>
      <c r="W269" s="16">
        <f t="shared" si="226"/>
        <v>0</v>
      </c>
      <c r="X269" s="7">
        <v>0</v>
      </c>
      <c r="Y269" s="7">
        <v>0</v>
      </c>
      <c r="Z269" s="7">
        <v>0</v>
      </c>
      <c r="AA269" s="7">
        <v>0</v>
      </c>
      <c r="AB269" s="7">
        <v>0</v>
      </c>
      <c r="AC269" s="7">
        <v>0</v>
      </c>
      <c r="AD269" s="7">
        <v>0</v>
      </c>
      <c r="AE269" s="7">
        <v>0</v>
      </c>
      <c r="AF269" s="7">
        <v>0</v>
      </c>
      <c r="AG269" s="7">
        <v>0</v>
      </c>
      <c r="AH269" s="7">
        <v>0</v>
      </c>
      <c r="AI269" s="7">
        <v>0</v>
      </c>
      <c r="AJ269" s="7">
        <v>0</v>
      </c>
      <c r="AK269" s="7">
        <v>0</v>
      </c>
      <c r="AL269" s="7">
        <v>0</v>
      </c>
      <c r="AM269" s="7">
        <v>0</v>
      </c>
      <c r="AN269" s="7">
        <v>0</v>
      </c>
      <c r="AO269" s="7">
        <v>0</v>
      </c>
      <c r="AP269" s="7">
        <v>0</v>
      </c>
      <c r="AQ269" s="7">
        <f>$W269</f>
        <v>0</v>
      </c>
      <c r="AS269" s="16"/>
    </row>
    <row r="270" spans="22:65">
      <c r="V270" s="7" t="s">
        <v>51</v>
      </c>
      <c r="X270" s="27" t="e">
        <f>IRR(X249:X269)</f>
        <v>#NUM!</v>
      </c>
      <c r="Y270" s="27" t="e">
        <f t="shared" ref="Y270:AQ270" si="227">IRR(Y249:Y269)</f>
        <v>#NUM!</v>
      </c>
      <c r="Z270" s="27" t="e">
        <f t="shared" si="227"/>
        <v>#NUM!</v>
      </c>
      <c r="AA270" s="27" t="e">
        <f t="shared" si="227"/>
        <v>#NUM!</v>
      </c>
      <c r="AB270" s="27" t="e">
        <f t="shared" si="227"/>
        <v>#NUM!</v>
      </c>
      <c r="AC270" s="27" t="e">
        <f t="shared" si="227"/>
        <v>#NUM!</v>
      </c>
      <c r="AD270" s="27" t="e">
        <f t="shared" si="227"/>
        <v>#NUM!</v>
      </c>
      <c r="AE270" s="27" t="e">
        <f t="shared" si="227"/>
        <v>#NUM!</v>
      </c>
      <c r="AF270" s="27" t="e">
        <f t="shared" si="227"/>
        <v>#NUM!</v>
      </c>
      <c r="AG270" s="27" t="e">
        <f t="shared" si="227"/>
        <v>#NUM!</v>
      </c>
      <c r="AH270" s="27" t="e">
        <f t="shared" si="227"/>
        <v>#NUM!</v>
      </c>
      <c r="AI270" s="27" t="e">
        <f t="shared" si="227"/>
        <v>#NUM!</v>
      </c>
      <c r="AJ270" s="27" t="e">
        <f t="shared" si="227"/>
        <v>#NUM!</v>
      </c>
      <c r="AK270" s="27" t="e">
        <f t="shared" si="227"/>
        <v>#NUM!</v>
      </c>
      <c r="AL270" s="27" t="e">
        <f t="shared" si="227"/>
        <v>#NUM!</v>
      </c>
      <c r="AM270" s="27" t="e">
        <f t="shared" si="227"/>
        <v>#NUM!</v>
      </c>
      <c r="AN270" s="27" t="e">
        <f t="shared" si="227"/>
        <v>#NUM!</v>
      </c>
      <c r="AO270" s="27" t="e">
        <f t="shared" si="227"/>
        <v>#NUM!</v>
      </c>
      <c r="AP270" s="27" t="e">
        <f t="shared" si="227"/>
        <v>#NUM!</v>
      </c>
      <c r="AQ270" s="27" t="e">
        <f t="shared" si="227"/>
        <v>#NUM!</v>
      </c>
      <c r="AT270" s="27"/>
      <c r="AU270" s="27"/>
      <c r="AV270" s="27"/>
      <c r="AW270" s="27"/>
      <c r="AX270" s="27"/>
      <c r="AY270" s="27"/>
      <c r="AZ270" s="27"/>
      <c r="BA270" s="27"/>
      <c r="BB270" s="27"/>
      <c r="BC270" s="27"/>
      <c r="BD270" s="27"/>
      <c r="BE270" s="27"/>
      <c r="BF270" s="27"/>
      <c r="BG270" s="27"/>
      <c r="BH270" s="27"/>
      <c r="BI270" s="27"/>
      <c r="BJ270" s="27"/>
      <c r="BK270" s="27"/>
      <c r="BL270" s="27"/>
      <c r="BM270" s="27"/>
    </row>
    <row r="272" spans="22:65">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row>
    <row r="274" spans="23:24">
      <c r="W274" s="14"/>
      <c r="X274" s="14"/>
    </row>
    <row r="275" spans="23:24">
      <c r="W275" s="14"/>
    </row>
    <row r="276" spans="23:24">
      <c r="W276" s="14"/>
    </row>
    <row r="277" spans="23:24">
      <c r="W277" s="14"/>
    </row>
    <row r="278" spans="23:24">
      <c r="W278" s="14"/>
    </row>
    <row r="279" spans="23:24">
      <c r="W279" s="14"/>
    </row>
    <row r="280" spans="23:24">
      <c r="W280" s="14"/>
    </row>
    <row r="281" spans="23:24">
      <c r="W281" s="14"/>
    </row>
    <row r="282" spans="23:24">
      <c r="W282" s="14"/>
    </row>
    <row r="283" spans="23:24">
      <c r="W283" s="14"/>
    </row>
    <row r="284" spans="23:24">
      <c r="W284" s="14"/>
    </row>
    <row r="285" spans="23:24">
      <c r="W285" s="14"/>
    </row>
    <row r="286" spans="23:24">
      <c r="W286" s="14"/>
    </row>
    <row r="287" spans="23:24">
      <c r="W287" s="14"/>
    </row>
    <row r="288" spans="23:24">
      <c r="W288" s="14"/>
    </row>
    <row r="289" spans="22:43">
      <c r="W289" s="14"/>
    </row>
    <row r="290" spans="22:43">
      <c r="W290" s="14"/>
    </row>
    <row r="291" spans="22:43">
      <c r="W291" s="14"/>
    </row>
    <row r="292" spans="22:43">
      <c r="W292" s="14"/>
    </row>
    <row r="293" spans="22:43">
      <c r="W293" s="14"/>
    </row>
    <row r="294" spans="22:43">
      <c r="W294" s="14"/>
    </row>
    <row r="295" spans="22:43">
      <c r="X295" s="27"/>
      <c r="Y295" s="27"/>
      <c r="Z295" s="27"/>
      <c r="AA295" s="27"/>
      <c r="AB295" s="27"/>
      <c r="AC295" s="27"/>
      <c r="AD295" s="27"/>
      <c r="AE295" s="27"/>
      <c r="AF295" s="27"/>
      <c r="AG295" s="27"/>
      <c r="AH295" s="27"/>
      <c r="AI295" s="27"/>
      <c r="AJ295" s="27"/>
      <c r="AK295" s="27"/>
      <c r="AL295" s="27"/>
      <c r="AM295" s="27"/>
      <c r="AN295" s="27"/>
      <c r="AO295" s="27"/>
      <c r="AP295" s="27"/>
      <c r="AQ295" s="27"/>
    </row>
    <row r="297" spans="22:43">
      <c r="V297" s="13"/>
      <c r="W297" s="13"/>
      <c r="X297" s="13"/>
      <c r="Y297" s="13"/>
      <c r="Z297" s="13"/>
      <c r="AA297" s="13"/>
      <c r="AB297" s="13"/>
      <c r="AC297" s="13"/>
      <c r="AD297" s="13"/>
      <c r="AE297" s="13"/>
      <c r="AF297" s="13"/>
      <c r="AG297" s="13"/>
      <c r="AH297" s="13"/>
      <c r="AI297" s="13"/>
      <c r="AJ297" s="13"/>
      <c r="AK297" s="13"/>
      <c r="AL297" s="13"/>
      <c r="AM297" s="13"/>
      <c r="AN297" s="13"/>
      <c r="AO297" s="13"/>
      <c r="AP297" s="13"/>
      <c r="AQ297" s="13"/>
    </row>
    <row r="299" spans="22:43">
      <c r="W299" s="16"/>
    </row>
    <row r="300" spans="22:43">
      <c r="W300" s="16"/>
    </row>
    <row r="301" spans="22:43">
      <c r="W301" s="16"/>
    </row>
    <row r="302" spans="22:43">
      <c r="W302" s="16"/>
    </row>
    <row r="303" spans="22:43">
      <c r="W303" s="16"/>
    </row>
    <row r="304" spans="22:43">
      <c r="W304" s="16"/>
    </row>
    <row r="305" spans="23:43">
      <c r="W305" s="16"/>
    </row>
    <row r="306" spans="23:43">
      <c r="W306" s="16"/>
    </row>
    <row r="307" spans="23:43">
      <c r="W307" s="16"/>
    </row>
    <row r="308" spans="23:43">
      <c r="W308" s="16"/>
    </row>
    <row r="309" spans="23:43">
      <c r="W309" s="16"/>
    </row>
    <row r="310" spans="23:43">
      <c r="W310" s="16"/>
    </row>
    <row r="311" spans="23:43">
      <c r="W311" s="16"/>
    </row>
    <row r="312" spans="23:43">
      <c r="W312" s="16"/>
    </row>
    <row r="313" spans="23:43">
      <c r="W313" s="16"/>
    </row>
    <row r="314" spans="23:43">
      <c r="W314" s="16"/>
    </row>
    <row r="315" spans="23:43">
      <c r="W315" s="16"/>
    </row>
    <row r="316" spans="23:43">
      <c r="W316" s="16"/>
    </row>
    <row r="317" spans="23:43">
      <c r="W317" s="16"/>
    </row>
    <row r="318" spans="23:43">
      <c r="W318" s="16"/>
    </row>
    <row r="319" spans="23:43">
      <c r="W319" s="16"/>
    </row>
    <row r="320" spans="23:43">
      <c r="X320" s="27"/>
      <c r="Y320" s="27"/>
      <c r="Z320" s="27"/>
      <c r="AA320" s="27"/>
      <c r="AB320" s="27"/>
      <c r="AC320" s="27"/>
      <c r="AD320" s="27"/>
      <c r="AE320" s="27"/>
      <c r="AF320" s="27"/>
      <c r="AG320" s="27"/>
      <c r="AH320" s="27"/>
      <c r="AI320" s="27"/>
      <c r="AJ320" s="27"/>
      <c r="AK320" s="27"/>
      <c r="AL320" s="27"/>
      <c r="AM320" s="27"/>
      <c r="AN320" s="27"/>
      <c r="AO320" s="27"/>
      <c r="AP320" s="27"/>
      <c r="AQ320" s="27"/>
    </row>
    <row r="321" spans="22:43">
      <c r="V321" s="13"/>
      <c r="W321" s="13"/>
      <c r="X321" s="13"/>
      <c r="Y321" s="13"/>
      <c r="Z321" s="13"/>
      <c r="AA321" s="13"/>
      <c r="AB321" s="13"/>
      <c r="AC321" s="13"/>
      <c r="AD321" s="13"/>
      <c r="AE321" s="13"/>
      <c r="AF321" s="13"/>
      <c r="AG321" s="13"/>
      <c r="AH321" s="13"/>
      <c r="AI321" s="13"/>
      <c r="AJ321" s="13"/>
      <c r="AK321" s="13"/>
      <c r="AL321" s="13"/>
      <c r="AM321" s="13"/>
      <c r="AN321" s="13"/>
      <c r="AO321" s="13"/>
      <c r="AP321" s="13"/>
      <c r="AQ321" s="13"/>
    </row>
    <row r="323" spans="22:43">
      <c r="W323" s="14"/>
      <c r="X323" s="14"/>
    </row>
    <row r="324" spans="22:43">
      <c r="W324" s="14"/>
    </row>
    <row r="325" spans="22:43">
      <c r="W325" s="14"/>
    </row>
    <row r="326" spans="22:43">
      <c r="W326" s="14"/>
    </row>
    <row r="327" spans="22:43">
      <c r="W327" s="14"/>
    </row>
    <row r="328" spans="22:43">
      <c r="W328" s="14"/>
    </row>
    <row r="329" spans="22:43">
      <c r="W329" s="14"/>
    </row>
    <row r="330" spans="22:43">
      <c r="W330" s="14"/>
    </row>
    <row r="331" spans="22:43">
      <c r="W331" s="14"/>
    </row>
    <row r="332" spans="22:43">
      <c r="W332" s="14"/>
    </row>
    <row r="333" spans="22:43">
      <c r="W333" s="14"/>
    </row>
    <row r="334" spans="22:43">
      <c r="W334" s="14"/>
    </row>
    <row r="335" spans="22:43">
      <c r="W335" s="14"/>
    </row>
    <row r="336" spans="22:43">
      <c r="W336" s="14"/>
    </row>
    <row r="337" spans="22:43">
      <c r="W337" s="14"/>
    </row>
    <row r="338" spans="22:43">
      <c r="W338" s="14"/>
    </row>
    <row r="339" spans="22:43">
      <c r="W339" s="14"/>
    </row>
    <row r="340" spans="22:43">
      <c r="W340" s="14"/>
    </row>
    <row r="341" spans="22:43">
      <c r="W341" s="14"/>
    </row>
    <row r="342" spans="22:43">
      <c r="W342" s="14"/>
    </row>
    <row r="343" spans="22:43">
      <c r="W343" s="14"/>
    </row>
    <row r="344" spans="22:43">
      <c r="X344" s="27"/>
      <c r="Y344" s="27"/>
      <c r="Z344" s="27"/>
      <c r="AA344" s="27"/>
      <c r="AB344" s="27"/>
      <c r="AC344" s="27"/>
      <c r="AD344" s="27"/>
      <c r="AE344" s="27"/>
      <c r="AF344" s="27"/>
      <c r="AG344" s="27"/>
      <c r="AH344" s="27"/>
      <c r="AI344" s="27"/>
      <c r="AJ344" s="27"/>
      <c r="AK344" s="27"/>
      <c r="AL344" s="27"/>
      <c r="AM344" s="27"/>
      <c r="AN344" s="27"/>
      <c r="AO344" s="27"/>
      <c r="AP344" s="27"/>
      <c r="AQ344" s="27"/>
    </row>
    <row r="346" spans="22:4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row>
    <row r="348" spans="22:43">
      <c r="W348" s="16"/>
    </row>
    <row r="349" spans="22:43">
      <c r="W349" s="16"/>
    </row>
    <row r="350" spans="22:43">
      <c r="W350" s="16"/>
    </row>
    <row r="351" spans="22:43">
      <c r="W351" s="16"/>
    </row>
    <row r="352" spans="22:43">
      <c r="W352" s="16"/>
    </row>
    <row r="353" spans="23:23">
      <c r="W353" s="16"/>
    </row>
    <row r="354" spans="23:23">
      <c r="W354" s="16"/>
    </row>
    <row r="355" spans="23:23">
      <c r="W355" s="16"/>
    </row>
    <row r="356" spans="23:23">
      <c r="W356" s="16"/>
    </row>
    <row r="357" spans="23:23">
      <c r="W357" s="16"/>
    </row>
    <row r="358" spans="23:23">
      <c r="W358" s="16"/>
    </row>
    <row r="359" spans="23:23">
      <c r="W359" s="16"/>
    </row>
    <row r="360" spans="23:23">
      <c r="W360" s="16"/>
    </row>
    <row r="361" spans="23:23">
      <c r="W361" s="16"/>
    </row>
    <row r="362" spans="23:23">
      <c r="W362" s="16"/>
    </row>
    <row r="363" spans="23:23">
      <c r="W363" s="16"/>
    </row>
    <row r="364" spans="23:23">
      <c r="W364" s="16"/>
    </row>
    <row r="365" spans="23:23">
      <c r="W365" s="16"/>
    </row>
    <row r="366" spans="23:23">
      <c r="W366" s="16"/>
    </row>
    <row r="367" spans="23:23">
      <c r="W367" s="16"/>
    </row>
    <row r="368" spans="23:23">
      <c r="W368" s="16"/>
    </row>
    <row r="369" spans="22:43">
      <c r="X369" s="27"/>
      <c r="Y369" s="27"/>
      <c r="Z369" s="27"/>
      <c r="AA369" s="27"/>
      <c r="AB369" s="27"/>
      <c r="AC369" s="27"/>
      <c r="AD369" s="27"/>
      <c r="AE369" s="27"/>
      <c r="AF369" s="27"/>
      <c r="AG369" s="27"/>
      <c r="AH369" s="27"/>
      <c r="AI369" s="27"/>
      <c r="AJ369" s="27"/>
      <c r="AK369" s="27"/>
      <c r="AL369" s="27"/>
      <c r="AM369" s="27"/>
      <c r="AN369" s="27"/>
      <c r="AO369" s="27"/>
      <c r="AP369" s="27"/>
      <c r="AQ369" s="27"/>
    </row>
    <row r="370" spans="22:43">
      <c r="V370" s="13"/>
      <c r="W370" s="13"/>
      <c r="X370" s="13"/>
      <c r="Y370" s="13"/>
      <c r="Z370" s="13"/>
      <c r="AA370" s="13"/>
      <c r="AB370" s="13"/>
      <c r="AC370" s="13"/>
      <c r="AD370" s="13"/>
      <c r="AE370" s="13"/>
      <c r="AF370" s="13"/>
      <c r="AG370" s="13"/>
      <c r="AH370" s="13"/>
      <c r="AI370" s="13"/>
      <c r="AJ370" s="13"/>
      <c r="AK370" s="13"/>
      <c r="AL370" s="13"/>
      <c r="AM370" s="13"/>
      <c r="AN370" s="13"/>
      <c r="AO370" s="13"/>
      <c r="AP370" s="13"/>
      <c r="AQ370" s="13"/>
    </row>
    <row r="372" spans="22:43">
      <c r="W372" s="14"/>
      <c r="X372" s="14"/>
    </row>
    <row r="373" spans="22:43">
      <c r="W373" s="14"/>
    </row>
    <row r="374" spans="22:43">
      <c r="W374" s="14"/>
    </row>
    <row r="375" spans="22:43">
      <c r="W375" s="14"/>
    </row>
    <row r="376" spans="22:43">
      <c r="W376" s="14"/>
    </row>
    <row r="377" spans="22:43">
      <c r="W377" s="14"/>
    </row>
    <row r="378" spans="22:43">
      <c r="W378" s="14"/>
    </row>
    <row r="379" spans="22:43">
      <c r="W379" s="14"/>
    </row>
    <row r="380" spans="22:43">
      <c r="W380" s="14"/>
    </row>
    <row r="381" spans="22:43">
      <c r="W381" s="14"/>
    </row>
    <row r="382" spans="22:43">
      <c r="W382" s="14"/>
    </row>
    <row r="383" spans="22:43">
      <c r="W383" s="14"/>
    </row>
    <row r="384" spans="22:43">
      <c r="W384" s="14"/>
    </row>
    <row r="385" spans="22:43">
      <c r="W385" s="14"/>
    </row>
    <row r="386" spans="22:43">
      <c r="W386" s="14"/>
    </row>
    <row r="387" spans="22:43">
      <c r="W387" s="14"/>
    </row>
    <row r="388" spans="22:43">
      <c r="W388" s="14"/>
    </row>
    <row r="389" spans="22:43">
      <c r="W389" s="14"/>
    </row>
    <row r="390" spans="22:43">
      <c r="W390" s="14"/>
    </row>
    <row r="391" spans="22:43">
      <c r="W391" s="14"/>
    </row>
    <row r="392" spans="22:43">
      <c r="W392" s="14"/>
    </row>
    <row r="393" spans="22:43">
      <c r="X393" s="27"/>
      <c r="Y393" s="27"/>
      <c r="Z393" s="27"/>
      <c r="AA393" s="27"/>
      <c r="AB393" s="27"/>
      <c r="AC393" s="27"/>
      <c r="AD393" s="27"/>
      <c r="AE393" s="27"/>
      <c r="AF393" s="27"/>
      <c r="AG393" s="27"/>
      <c r="AH393" s="27"/>
      <c r="AI393" s="27"/>
      <c r="AJ393" s="27"/>
      <c r="AK393" s="27"/>
      <c r="AL393" s="27"/>
      <c r="AM393" s="27"/>
      <c r="AN393" s="27"/>
      <c r="AO393" s="27"/>
      <c r="AP393" s="27"/>
      <c r="AQ393" s="27"/>
    </row>
    <row r="395" spans="22:43">
      <c r="V395" s="13"/>
      <c r="W395" s="13"/>
      <c r="X395" s="13"/>
      <c r="Y395" s="13"/>
      <c r="Z395" s="13"/>
      <c r="AA395" s="13"/>
      <c r="AB395" s="13"/>
      <c r="AC395" s="13"/>
      <c r="AD395" s="13"/>
      <c r="AE395" s="13"/>
      <c r="AF395" s="13"/>
      <c r="AG395" s="13"/>
      <c r="AH395" s="13"/>
      <c r="AI395" s="13"/>
      <c r="AJ395" s="13"/>
      <c r="AK395" s="13"/>
      <c r="AL395" s="13"/>
      <c r="AM395" s="13"/>
      <c r="AN395" s="13"/>
      <c r="AO395" s="13"/>
      <c r="AP395" s="13"/>
      <c r="AQ395" s="13"/>
    </row>
    <row r="418" spans="22:43">
      <c r="X418" s="27"/>
      <c r="Y418" s="27"/>
      <c r="Z418" s="27"/>
      <c r="AA418" s="27"/>
      <c r="AB418" s="27"/>
      <c r="AC418" s="27"/>
      <c r="AD418" s="27"/>
      <c r="AE418" s="27"/>
      <c r="AF418" s="27"/>
      <c r="AG418" s="27"/>
      <c r="AH418" s="27"/>
      <c r="AI418" s="27"/>
      <c r="AJ418" s="27"/>
      <c r="AK418" s="27"/>
      <c r="AL418" s="27"/>
      <c r="AM418" s="27"/>
      <c r="AN418" s="27"/>
      <c r="AO418" s="27"/>
      <c r="AP418" s="27"/>
      <c r="AQ418" s="27"/>
    </row>
    <row r="419" spans="22:43">
      <c r="V419" s="13"/>
      <c r="W419" s="13"/>
      <c r="X419" s="13"/>
      <c r="Y419" s="13"/>
      <c r="Z419" s="13"/>
      <c r="AA419" s="13"/>
      <c r="AB419" s="13"/>
      <c r="AC419" s="13"/>
      <c r="AD419" s="13"/>
      <c r="AE419" s="13"/>
      <c r="AF419" s="13"/>
      <c r="AG419" s="13"/>
      <c r="AH419" s="13"/>
      <c r="AI419" s="13"/>
      <c r="AJ419" s="13"/>
      <c r="AK419" s="13"/>
      <c r="AL419" s="13"/>
      <c r="AM419" s="13"/>
      <c r="AN419" s="13"/>
      <c r="AO419" s="13"/>
      <c r="AP419" s="13"/>
      <c r="AQ419" s="13"/>
    </row>
    <row r="421" spans="22:43">
      <c r="W421" s="14"/>
      <c r="X421" s="14"/>
    </row>
    <row r="422" spans="22:43">
      <c r="W422" s="14"/>
    </row>
    <row r="423" spans="22:43">
      <c r="W423" s="14"/>
    </row>
    <row r="424" spans="22:43">
      <c r="W424" s="14"/>
    </row>
    <row r="425" spans="22:43">
      <c r="W425" s="14"/>
    </row>
    <row r="426" spans="22:43">
      <c r="W426" s="14"/>
    </row>
    <row r="427" spans="22:43">
      <c r="W427" s="14"/>
    </row>
    <row r="428" spans="22:43">
      <c r="W428" s="14"/>
    </row>
    <row r="429" spans="22:43">
      <c r="W429" s="14"/>
    </row>
    <row r="430" spans="22:43">
      <c r="W430" s="14"/>
    </row>
    <row r="431" spans="22:43">
      <c r="W431" s="14"/>
    </row>
    <row r="432" spans="22:43">
      <c r="W432" s="14"/>
    </row>
    <row r="433" spans="23:43">
      <c r="W433" s="14"/>
    </row>
    <row r="434" spans="23:43">
      <c r="W434" s="14"/>
    </row>
    <row r="435" spans="23:43">
      <c r="W435" s="14"/>
    </row>
    <row r="436" spans="23:43">
      <c r="W436" s="14"/>
    </row>
    <row r="437" spans="23:43">
      <c r="W437" s="14"/>
    </row>
    <row r="438" spans="23:43">
      <c r="W438" s="14"/>
    </row>
    <row r="439" spans="23:43">
      <c r="W439" s="14"/>
    </row>
    <row r="440" spans="23:43">
      <c r="W440" s="14"/>
    </row>
    <row r="441" spans="23:43">
      <c r="W441" s="14"/>
    </row>
    <row r="442" spans="23:43">
      <c r="X442" s="27"/>
      <c r="Y442" s="27"/>
      <c r="Z442" s="27"/>
      <c r="AA442" s="27"/>
      <c r="AB442" s="27"/>
      <c r="AC442" s="27"/>
      <c r="AD442" s="27"/>
      <c r="AE442" s="27"/>
      <c r="AF442" s="27"/>
      <c r="AG442" s="27"/>
      <c r="AH442" s="27"/>
      <c r="AI442" s="27"/>
      <c r="AJ442" s="27"/>
      <c r="AK442" s="27"/>
      <c r="AL442" s="27"/>
      <c r="AM442" s="27"/>
      <c r="AN442" s="27"/>
      <c r="AO442" s="27"/>
      <c r="AP442" s="27"/>
      <c r="AQ442" s="27"/>
    </row>
  </sheetData>
  <sheetProtection algorithmName="SHA-512" hashValue="59rEU8vv7WlUDCpYmTia1orwKzv+d0Fcc+zE/xXsiMzMam7nW9cVRomBOdhkB3NHY6AcEFr9o2dGdCA4j5rdoA==" saltValue="GELg0nSiWTYoBCDLF5uLRw==" spinCount="100000" sheet="1" formatCells="0" formatColumns="0" formatRows="0" insertColumns="0" insertRows="0" insertHyperlinks="0" deleteColumns="0" deleteRows="0" sort="0" autoFilter="0" pivotTables="0"/>
  <protectedRanges>
    <protectedRange sqref="D17:U43" name="Range9"/>
    <protectedRange sqref="R4:R8" name="Range8"/>
    <protectedRange sqref="P4:P7" name="Range7"/>
    <protectedRange sqref="M4:M7" name="Range6"/>
    <protectedRange sqref="I2" name="Range5"/>
    <protectedRange sqref="J4:J6" name="Range4"/>
    <protectedRange sqref="G4:G7" name="Range3"/>
    <protectedRange sqref="D4:D7" name="Range2"/>
    <protectedRange sqref="D10:U14" name="Range1"/>
  </protectedRanges>
  <mergeCells count="1">
    <mergeCell ref="C1:P1"/>
  </mergeCells>
  <phoneticPr fontId="2" type="noConversion"/>
  <dataValidations count="4">
    <dataValidation type="list" allowBlank="1" showInputMessage="1" showErrorMessage="1" sqref="D6" xr:uid="{D5D461A4-2CFE-4C4D-85D9-B22AA0DF4A1D}">
      <formula1>$A$4:$B$4</formula1>
    </dataValidation>
    <dataValidation type="list" allowBlank="1" showInputMessage="1" showErrorMessage="1" sqref="D7" xr:uid="{36096DBA-E239-4B22-8D08-757DBCBB5767}">
      <formula1>$A$5:$B$5</formula1>
    </dataValidation>
    <dataValidation type="list" allowBlank="1" showInputMessage="1" showErrorMessage="1" sqref="J4:J6" xr:uid="{066929CF-DEC0-4DCD-93DA-DA65EF227A28}">
      <formula1>$A$6:$B$6</formula1>
    </dataValidation>
    <dataValidation type="list" allowBlank="1" showInputMessage="1" showErrorMessage="1" sqref="D12:U12" xr:uid="{F224C12A-F73B-45F3-BE16-F2201CDD7382}">
      <formula1>$A$7:$B$7</formula1>
    </dataValidation>
  </dataValidations>
  <hyperlinks>
    <hyperlink ref="G7" r:id="rId1" xr:uid="{759E7FA1-0FB8-438E-888F-BCC163570E2A}"/>
  </hyperlinks>
  <printOptions horizontalCentered="1"/>
  <pageMargins left="0" right="0" top="1.25" bottom="0.75" header="0.25" footer="0"/>
  <pageSetup paperSize="8" fitToWidth="0" fitToHeight="0" orientation="landscape" r:id="rId2"/>
  <headerFooter>
    <oddHeader>&amp;L&amp;G</oddHeader>
    <oddFooter>&amp;R&amp;G</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9A403-52AF-474D-AF8B-8C09DFD246FE}">
  <sheetPr>
    <pageSetUpPr fitToPage="1"/>
  </sheetPr>
  <dimension ref="A1:L62"/>
  <sheetViews>
    <sheetView tabSelected="1" view="pageLayout" zoomScale="95" zoomScaleNormal="40" zoomScalePageLayoutView="95" workbookViewId="0">
      <selection activeCell="L7" sqref="L7"/>
    </sheetView>
  </sheetViews>
  <sheetFormatPr defaultRowHeight="16"/>
  <cols>
    <col min="1" max="12" width="16.33203125" customWidth="1"/>
  </cols>
  <sheetData>
    <row r="1" spans="1:12" s="20" customFormat="1" ht="23">
      <c r="A1" s="63" t="s">
        <v>98</v>
      </c>
      <c r="B1" s="64"/>
      <c r="C1" s="64"/>
      <c r="D1" s="64"/>
      <c r="E1" s="64"/>
      <c r="F1" s="64"/>
      <c r="G1" s="64"/>
      <c r="H1" s="64"/>
      <c r="I1" s="64"/>
      <c r="J1" s="64"/>
      <c r="K1" s="64"/>
      <c r="L1" s="64"/>
    </row>
    <row r="2" spans="1:12" s="21" customFormat="1" ht="17.5">
      <c r="A2" s="65" t="s">
        <v>90</v>
      </c>
      <c r="B2" s="65"/>
      <c r="C2" s="65"/>
      <c r="D2" s="65"/>
      <c r="E2" s="65"/>
      <c r="F2" s="65"/>
      <c r="G2" s="65"/>
      <c r="H2" s="65"/>
      <c r="I2" s="65"/>
      <c r="J2" s="65"/>
      <c r="K2" s="65"/>
      <c r="L2" s="65"/>
    </row>
    <row r="3" spans="1:12">
      <c r="A3" s="1" t="s">
        <v>6</v>
      </c>
      <c r="C3" s="2" t="str">
        <f>IF(INPUT!$J$4="Hide",INPUT!$P$2,INPUT!D4)</f>
        <v>********</v>
      </c>
      <c r="D3" s="3"/>
      <c r="F3" s="58"/>
      <c r="G3" s="58"/>
      <c r="H3" s="58"/>
      <c r="K3" s="1" t="s">
        <v>7</v>
      </c>
      <c r="L3" s="4">
        <f ca="1">TODAY()</f>
        <v>44722</v>
      </c>
    </row>
    <row r="4" spans="1:12">
      <c r="A4" s="1" t="s">
        <v>4</v>
      </c>
      <c r="C4" s="2" t="str">
        <f>IF(INPUT!$J$4="Hide",INPUT!$P$2,INPUT!D5)</f>
        <v>********</v>
      </c>
      <c r="D4" s="3"/>
    </row>
    <row r="5" spans="1:12">
      <c r="A5" s="1" t="s">
        <v>5</v>
      </c>
      <c r="C5" s="2" t="str">
        <f>IF(INPUT!$J$4="Hide",INPUT!$P$2,INPUT!D6)</f>
        <v>********</v>
      </c>
      <c r="D5" s="3"/>
    </row>
    <row r="6" spans="1:12">
      <c r="A6" s="1" t="s">
        <v>12</v>
      </c>
      <c r="C6" s="2" t="str">
        <f>IF(INPUT!$J$4="Hide",INPUT!$P$2,INPUT!D7)</f>
        <v>********</v>
      </c>
      <c r="D6" s="3"/>
      <c r="K6" s="1" t="s">
        <v>16</v>
      </c>
      <c r="L6" s="5" t="s">
        <v>139</v>
      </c>
    </row>
    <row r="8" spans="1:12">
      <c r="A8" s="41" t="s">
        <v>17</v>
      </c>
    </row>
    <row r="9" spans="1:12">
      <c r="A9" s="1" t="s">
        <v>39</v>
      </c>
      <c r="B9" s="18" t="s">
        <v>40</v>
      </c>
      <c r="C9" s="18" t="s">
        <v>41</v>
      </c>
      <c r="D9" s="18" t="s">
        <v>42</v>
      </c>
      <c r="E9" s="18" t="s">
        <v>43</v>
      </c>
      <c r="F9" s="18" t="s">
        <v>44</v>
      </c>
      <c r="G9" s="18" t="s">
        <v>45</v>
      </c>
      <c r="H9" s="18" t="s">
        <v>46</v>
      </c>
      <c r="I9" s="18" t="s">
        <v>47</v>
      </c>
      <c r="J9" s="18" t="s">
        <v>48</v>
      </c>
      <c r="K9" s="18" t="s">
        <v>49</v>
      </c>
      <c r="L9" s="18" t="s">
        <v>50</v>
      </c>
    </row>
    <row r="10" spans="1:12">
      <c r="A10" s="1" t="s">
        <v>38</v>
      </c>
      <c r="B10" s="6" t="str">
        <f>IF(INPUT!D$17=0,"-",IF(INPUT!$J$5="Hide",INPUT!$P$2,INPUT!D10))</f>
        <v>********</v>
      </c>
      <c r="C10" s="6" t="str">
        <f>IF(INPUT!E$17=0,"-",IF(INPUT!$J$5="Hide",INPUT!$P$2,INPUT!E10))</f>
        <v>********</v>
      </c>
      <c r="D10" s="6" t="str">
        <f>IF(INPUT!F$17=0,"-",IF(INPUT!$J$5="Hide",INPUT!$P$2,INPUT!F10))</f>
        <v>********</v>
      </c>
      <c r="E10" s="6" t="str">
        <f>IF(INPUT!G$17=0,"-",IF(INPUT!$J$5="Hide",INPUT!$P$2,INPUT!G10))</f>
        <v>********</v>
      </c>
      <c r="F10" s="6" t="str">
        <f>IF(INPUT!H$17=0,"-",IF(INPUT!$J$5="Hide",INPUT!$P$2,INPUT!H10))</f>
        <v>********</v>
      </c>
      <c r="G10" s="6" t="str">
        <f>IF(INPUT!I$17=0,"-",IF(INPUT!$J$5="Hide",INPUT!$P$2,INPUT!I10))</f>
        <v>********</v>
      </c>
      <c r="H10" s="6" t="str">
        <f>IF(INPUT!J$17=0,"-",IF(INPUT!$J$5="Hide",INPUT!$P$2,INPUT!J10))</f>
        <v>********</v>
      </c>
      <c r="I10" s="6" t="str">
        <f>IF(INPUT!K$17=0,"-",IF(INPUT!$J$5="Hide",INPUT!$P$2,INPUT!K10))</f>
        <v>********</v>
      </c>
      <c r="J10" s="6" t="str">
        <f>IF(INPUT!L$17=0,"-",IF(INPUT!$J$5="Hide",INPUT!$P$2,INPUT!L10))</f>
        <v>********</v>
      </c>
      <c r="K10" s="6" t="str">
        <f>IF(INPUT!M$17=0,"-",IF(INPUT!$J$5="Hide",INPUT!$P$2,INPUT!M10))</f>
        <v>********</v>
      </c>
      <c r="L10" s="6" t="str">
        <f>IF(INPUT!N$17=0,"-",IF(INPUT!$J$5="Hide",INPUT!$P$2,INPUT!N10))</f>
        <v>-</v>
      </c>
    </row>
    <row r="11" spans="1:12">
      <c r="A11" s="1" t="s">
        <v>3</v>
      </c>
      <c r="B11" s="6" t="str">
        <f>IF(INPUT!D$17=0,"-",IF(INPUT!$J$5="Hide",INPUT!$P$2,INPUT!D11))</f>
        <v>********</v>
      </c>
      <c r="C11" s="6" t="str">
        <f>IF(INPUT!E$17=0,"-",IF(INPUT!$J$5="Hide",INPUT!$P$2,INPUT!E11))</f>
        <v>********</v>
      </c>
      <c r="D11" s="6" t="str">
        <f>IF(INPUT!F$17=0,"-",IF(INPUT!$J$5="Hide",INPUT!$P$2,INPUT!F11))</f>
        <v>********</v>
      </c>
      <c r="E11" s="6" t="str">
        <f>IF(INPUT!G$17=0,"-",IF(INPUT!$J$5="Hide",INPUT!$P$2,INPUT!G11))</f>
        <v>********</v>
      </c>
      <c r="F11" s="6" t="str">
        <f>IF(INPUT!H$17=0,"-",IF(INPUT!$J$5="Hide",INPUT!$P$2,INPUT!H11))</f>
        <v>********</v>
      </c>
      <c r="G11" s="6" t="str">
        <f>IF(INPUT!I$17=0,"-",IF(INPUT!$J$5="Hide",INPUT!$P$2,INPUT!I11))</f>
        <v>********</v>
      </c>
      <c r="H11" s="6" t="str">
        <f>IF(INPUT!J$17=0,"-",IF(INPUT!$J$5="Hide",INPUT!$P$2,INPUT!J11))</f>
        <v>********</v>
      </c>
      <c r="I11" s="6" t="str">
        <f>IF(INPUT!K$17=0,"-",IF(INPUT!$J$5="Hide",INPUT!$P$2,INPUT!K11))</f>
        <v>********</v>
      </c>
      <c r="J11" s="6" t="str">
        <f>IF(INPUT!L$17=0,"-",IF(INPUT!$J$5="Hide",INPUT!$P$2,INPUT!L11))</f>
        <v>********</v>
      </c>
      <c r="K11" s="6" t="str">
        <f>IF(INPUT!M$17=0,"-",IF(INPUT!$J$5="Hide",INPUT!$P$2,INPUT!M11))</f>
        <v>********</v>
      </c>
      <c r="L11" s="6" t="str">
        <f>IF(INPUT!N$17=0,"-",IF(INPUT!$J$5="Hide",INPUT!$P$2,INPUT!N11))</f>
        <v>-</v>
      </c>
    </row>
    <row r="12" spans="1:12">
      <c r="A12" s="1" t="s">
        <v>57</v>
      </c>
      <c r="B12" s="6" t="str">
        <f>IF(INPUT!D$17=0,"-",IF(INPUT!$J$5="Hide",INPUT!$P$2,INPUT!D12))</f>
        <v>********</v>
      </c>
      <c r="C12" s="6" t="str">
        <f>IF(INPUT!E$17=0,"-",IF(INPUT!$J$5="Hide",INPUT!$P$2,INPUT!E12))</f>
        <v>********</v>
      </c>
      <c r="D12" s="6" t="str">
        <f>IF(INPUT!F$17=0,"-",IF(INPUT!$J$5="Hide",INPUT!$P$2,INPUT!F12))</f>
        <v>********</v>
      </c>
      <c r="E12" s="6" t="str">
        <f>IF(INPUT!G$17=0,"-",IF(INPUT!$J$5="Hide",INPUT!$P$2,INPUT!G12))</f>
        <v>********</v>
      </c>
      <c r="F12" s="6" t="str">
        <f>IF(INPUT!H$17=0,"-",IF(INPUT!$J$5="Hide",INPUT!$P$2,INPUT!H12))</f>
        <v>********</v>
      </c>
      <c r="G12" s="6" t="str">
        <f>IF(INPUT!I$17=0,"-",IF(INPUT!$J$5="Hide",INPUT!$P$2,INPUT!I12))</f>
        <v>********</v>
      </c>
      <c r="H12" s="6" t="str">
        <f>IF(INPUT!J$17=0,"-",IF(INPUT!$J$5="Hide",INPUT!$P$2,INPUT!J12))</f>
        <v>********</v>
      </c>
      <c r="I12" s="6" t="str">
        <f>IF(INPUT!K$17=0,"-",IF(INPUT!$J$5="Hide",INPUT!$P$2,INPUT!K12))</f>
        <v>********</v>
      </c>
      <c r="J12" s="6" t="str">
        <f>IF(INPUT!L$17=0,"-",IF(INPUT!$J$5="Hide",INPUT!$P$2,INPUT!L12))</f>
        <v>********</v>
      </c>
      <c r="K12" s="6" t="str">
        <f>IF(INPUT!M$17=0,"-",IF(INPUT!$J$5="Hide",INPUT!$P$2,INPUT!M12))</f>
        <v>********</v>
      </c>
      <c r="L12" s="6" t="str">
        <f>IF(INPUT!N$17=0,"-",IF(INPUT!$J$5="Hide",INPUT!$P$2,INPUT!N12))</f>
        <v>-</v>
      </c>
    </row>
    <row r="13" spans="1:12">
      <c r="A13" s="1" t="s">
        <v>102</v>
      </c>
      <c r="B13" s="40" t="str">
        <f>IF(INPUT!D$17=0,"-",IF(INPUT!$J$5="Hide",INPUT!$P$2,INPUT!D14))</f>
        <v>********</v>
      </c>
      <c r="C13" s="40" t="str">
        <f>IF(INPUT!E$17=0,"-",IF(INPUT!$J$5="Hide",INPUT!$P$2,INPUT!E14))</f>
        <v>********</v>
      </c>
      <c r="D13" s="40" t="str">
        <f>IF(INPUT!F$17=0,"-",IF(INPUT!$J$5="Hide",INPUT!$P$2,INPUT!F14))</f>
        <v>********</v>
      </c>
      <c r="E13" s="40" t="str">
        <f>IF(INPUT!G$17=0,"-",IF(INPUT!$J$5="Hide",INPUT!$P$2,INPUT!G14))</f>
        <v>********</v>
      </c>
      <c r="F13" s="40" t="str">
        <f>IF(INPUT!H$17=0,"-",IF(INPUT!$J$5="Hide",INPUT!$P$2,INPUT!H14))</f>
        <v>********</v>
      </c>
      <c r="G13" s="40" t="str">
        <f>IF(INPUT!I$17=0,"-",IF(INPUT!$J$5="Hide",INPUT!$P$2,INPUT!I14))</f>
        <v>********</v>
      </c>
      <c r="H13" s="40" t="str">
        <f>IF(INPUT!J$17=0,"-",IF(INPUT!$J$5="Hide",INPUT!$P$2,INPUT!J14))</f>
        <v>********</v>
      </c>
      <c r="I13" s="40" t="str">
        <f>IF(INPUT!K$17=0,"-",IF(INPUT!$J$5="Hide",INPUT!$P$2,INPUT!K14))</f>
        <v>********</v>
      </c>
      <c r="J13" s="40" t="str">
        <f>IF(INPUT!L$17=0,"-",IF(INPUT!$J$5="Hide",INPUT!$P$2,INPUT!L14))</f>
        <v>********</v>
      </c>
      <c r="K13" s="40" t="str">
        <f>IF(INPUT!M$17=0,"-",IF(INPUT!$J$5="Hide",INPUT!$P$2,INPUT!M14))</f>
        <v>********</v>
      </c>
      <c r="L13" s="40" t="str">
        <f>IF(INPUT!N$17=0,"-",IF(INPUT!$J$5="Hide",INPUT!$P$2,INPUT!N14))</f>
        <v>-</v>
      </c>
    </row>
    <row r="15" spans="1:12">
      <c r="A15" s="41" t="s">
        <v>81</v>
      </c>
      <c r="B15" s="19"/>
      <c r="C15" s="19"/>
      <c r="D15" s="19"/>
      <c r="E15" s="19"/>
      <c r="F15" s="19"/>
      <c r="G15" s="19"/>
      <c r="H15" s="19"/>
      <c r="I15" s="59" t="s">
        <v>136</v>
      </c>
      <c r="J15" s="60" t="s">
        <v>137</v>
      </c>
      <c r="K15" s="61" t="s">
        <v>138</v>
      </c>
    </row>
    <row r="16" spans="1:12" s="5" customFormat="1" ht="12.5" customHeight="1">
      <c r="A16" s="42" t="s">
        <v>103</v>
      </c>
      <c r="B16" s="34">
        <f>IFERROR(INPUT!D46,"-")</f>
        <v>-0.19999984399996573</v>
      </c>
      <c r="C16" s="34">
        <f>IFERROR(INPUT!E46,"-")</f>
        <v>-0.39999968799993135</v>
      </c>
      <c r="D16" s="34">
        <f>IFERROR(INPUT!F46,"-")</f>
        <v>-0.20002371200521663</v>
      </c>
      <c r="E16" s="34">
        <f>IFERROR(INPUT!G46,"-")</f>
        <v>-0.11999990639997937</v>
      </c>
      <c r="F16" s="34">
        <f>IFERROR(INPUT!H46,"-")</f>
        <v>-0.16666666666666663</v>
      </c>
      <c r="G16" s="34">
        <f>IFERROR(INPUT!I46,"-")</f>
        <v>-0.11999990639997937</v>
      </c>
      <c r="H16" s="34">
        <f>IFERROR(INPUT!J46,"-")</f>
        <v>-0.12167227009162396</v>
      </c>
      <c r="I16" s="34">
        <f>IFERROR(INPUT!K46,"-")</f>
        <v>-0.13325103341859745</v>
      </c>
      <c r="J16" s="34">
        <f>IFERROR(INPUT!L46,"-")</f>
        <v>-0.12448582349245463</v>
      </c>
      <c r="K16" s="34">
        <f>IFERROR(INPUT!M46,"-")</f>
        <v>-0.15000000000000002</v>
      </c>
      <c r="L16" s="34" t="str">
        <f>IFERROR(INPUT!N46,"-")</f>
        <v>-</v>
      </c>
    </row>
    <row r="17" spans="1:12" s="5" customFormat="1" ht="12.5" customHeight="1">
      <c r="A17" s="33" t="s">
        <v>18</v>
      </c>
      <c r="B17" s="34">
        <f>IFERROR(INPUT!D47,"-")</f>
        <v>-0.19999984399996573</v>
      </c>
      <c r="C17" s="34">
        <f>IFERROR(INPUT!E47,"-")</f>
        <v>-0.39639998720799718</v>
      </c>
      <c r="D17" s="34">
        <f>IFERROR(INPUT!F47,"-")</f>
        <v>-0.20002402400528529</v>
      </c>
      <c r="E17" s="34">
        <f>IFERROR(INPUT!G47,"-")</f>
        <v>-0.11999990639997937</v>
      </c>
      <c r="F17" s="34">
        <f>IFERROR(INPUT!H47,"-")</f>
        <v>-0.16666731666680967</v>
      </c>
      <c r="G17" s="34">
        <f>IFERROR(INPUT!I47,"-")</f>
        <v>-0.11345648496042671</v>
      </c>
      <c r="H17" s="34">
        <f>IFERROR(INPUT!J47,"-")</f>
        <v>-0.12167227009162396</v>
      </c>
      <c r="I17" s="34">
        <f>IFERROR(INPUT!K47,"-")</f>
        <v>-0.11691239767877082</v>
      </c>
      <c r="J17" s="34">
        <f>IFERROR(INPUT!L47,"-")</f>
        <v>-0.10963186201547304</v>
      </c>
      <c r="K17" s="34">
        <f>IFERROR(INPUT!M47,"-")</f>
        <v>-0.15000000000000002</v>
      </c>
      <c r="L17" s="34" t="str">
        <f>IFERROR(INPUT!N47,"-")</f>
        <v>-</v>
      </c>
    </row>
    <row r="18" spans="1:12" s="5" customFormat="1" ht="12.5" customHeight="1">
      <c r="A18" s="33" t="s">
        <v>19</v>
      </c>
      <c r="B18" s="34">
        <f>IFERROR(INPUT!D48,"-")</f>
        <v>-0.17890005935801301</v>
      </c>
      <c r="C18" s="34">
        <f>IFERROR(INPUT!E48,"-")</f>
        <v>-0.39280028641606302</v>
      </c>
      <c r="D18" s="34">
        <f>IFERROR(INPUT!F48,"-")</f>
        <v>-0.17809431918075025</v>
      </c>
      <c r="E18" s="34">
        <f>IFERROR(INPUT!G48,"-")</f>
        <v>-0.11999990639997937</v>
      </c>
      <c r="F18" s="34">
        <f>IFERROR(INPUT!H48,"-")</f>
        <v>-0.16666731666680967</v>
      </c>
      <c r="G18" s="34">
        <f>IFERROR(INPUT!I48,"-")</f>
        <v>-0.11208680465909704</v>
      </c>
      <c r="H18" s="34">
        <f>IFERROR(INPUT!J48,"-")</f>
        <v>-0.12167227009162396</v>
      </c>
      <c r="I18" s="34">
        <f>IFERROR(INPUT!K48,"-")</f>
        <v>-0.10654109204443674</v>
      </c>
      <c r="J18" s="34">
        <f>IFERROR(INPUT!L48,"-")</f>
        <v>-0.10963186201547304</v>
      </c>
      <c r="K18" s="34">
        <f>IFERROR(INPUT!M48,"-")</f>
        <v>-0.15000000000000002</v>
      </c>
      <c r="L18" s="34" t="str">
        <f>IFERROR(INPUT!N48,"-")</f>
        <v>-</v>
      </c>
    </row>
    <row r="19" spans="1:12" s="5" customFormat="1" ht="12.5" customHeight="1">
      <c r="A19" s="33" t="s">
        <v>20</v>
      </c>
      <c r="B19" s="34">
        <f>IFERROR(INPUT!D49,"-")</f>
        <v>-0.15576135426749793</v>
      </c>
      <c r="C19" s="34">
        <f>IFERROR(INPUT!E49,"-")</f>
        <v>-0.35131675728968659</v>
      </c>
      <c r="D19" s="34">
        <f>IFERROR(INPUT!F49,"-")</f>
        <v>-0.15334959373691059</v>
      </c>
      <c r="E19" s="34">
        <f>IFERROR(INPUT!G49,"-")</f>
        <v>-0.11700002574000568</v>
      </c>
      <c r="F19" s="34">
        <f>IFERROR(INPUT!H49,"-")</f>
        <v>-4.6354727698040055E-2</v>
      </c>
      <c r="G19" s="34">
        <f>IFERROR(INPUT!I49,"-")</f>
        <v>-0.1061954633630019</v>
      </c>
      <c r="H19" s="34">
        <f>IFERROR(INPUT!J49,"-")</f>
        <v>-0.12167227009162396</v>
      </c>
      <c r="I19" s="34">
        <f>IFERROR(INPUT!K49,"-")</f>
        <v>-9.4083059566411831E-2</v>
      </c>
      <c r="J19" s="34">
        <f>IFERROR(INPUT!L49,"-")</f>
        <v>-0.10953002991922456</v>
      </c>
      <c r="K19" s="34">
        <f>IFERROR(INPUT!M49,"-")</f>
        <v>4.2000000000000037E-2</v>
      </c>
      <c r="L19" s="34" t="str">
        <f>IFERROR(INPUT!N49,"-")</f>
        <v>-</v>
      </c>
    </row>
    <row r="20" spans="1:12" s="39" customFormat="1" ht="12.5" customHeight="1">
      <c r="A20" s="33" t="s">
        <v>21</v>
      </c>
      <c r="B20" s="34">
        <f>IFERROR(INPUT!D50,"-")</f>
        <v>-0.12660338785274527</v>
      </c>
      <c r="C20" s="34">
        <f>IFERROR(INPUT!E50,"-")</f>
        <v>-0.32578657167304581</v>
      </c>
      <c r="D20" s="34">
        <f>IFERROR(INPUT!F50,"-")</f>
        <v>-0.12449738738942517</v>
      </c>
      <c r="E20" s="34">
        <f>IFERROR(INPUT!G50,"-")</f>
        <v>-0.11300018486004071</v>
      </c>
      <c r="F20" s="34">
        <f>IFERROR(INPUT!H50,"-")</f>
        <v>4.918554332081948E-2</v>
      </c>
      <c r="G20" s="34">
        <f>IFERROR(INPUT!I50,"-")</f>
        <v>7.8000017156298895E-7</v>
      </c>
      <c r="H20" s="34">
        <f>IFERROR(INPUT!J50,"-")</f>
        <v>-0.12167227009162396</v>
      </c>
      <c r="I20" s="34">
        <f>IFERROR(INPUT!K50,"-")</f>
        <v>-7.7364484146481227E-2</v>
      </c>
      <c r="J20" s="34">
        <f>IFERROR(INPUT!L50,"-")</f>
        <v>-0.10942342444346453</v>
      </c>
      <c r="K20" s="34">
        <f>IFERROR(INPUT!M50,"-")</f>
        <v>6.0999999999999943E-2</v>
      </c>
      <c r="L20" s="34" t="str">
        <f>IFERROR(INPUT!N50,"-")</f>
        <v>-</v>
      </c>
    </row>
    <row r="21" spans="1:12" s="5" customFormat="1" ht="12.5" customHeight="1" thickBot="1">
      <c r="A21" s="35" t="s">
        <v>22</v>
      </c>
      <c r="B21" s="36">
        <f>IFERROR(INPUT!D51,"-")</f>
        <v>6.5956814510499395E-3</v>
      </c>
      <c r="C21" s="36">
        <f>IFERROR(INPUT!E51,"-")</f>
        <v>6.6541814639198282E-3</v>
      </c>
      <c r="D21" s="36">
        <f>IFERROR(INPUT!F51,"-")</f>
        <v>8.8147819392521143E-3</v>
      </c>
      <c r="E21" s="36">
        <f>IFERROR(INPUT!G51,"-")</f>
        <v>-0.10699964353992153</v>
      </c>
      <c r="F21" s="36">
        <f>IFERROR(INPUT!H51,"-")</f>
        <v>0.12933787345433223</v>
      </c>
      <c r="G21" s="36">
        <f>IFERROR(INPUT!I51,"-")</f>
        <v>9.8673921708262835E-2</v>
      </c>
      <c r="H21" s="36">
        <f>IFERROR(INPUT!J51,"-")</f>
        <v>-9.3035322235229811E-2</v>
      </c>
      <c r="I21" s="36">
        <f>IFERROR(INPUT!K51,"-")</f>
        <v>-3.8975199225848245E-2</v>
      </c>
      <c r="J21" s="36">
        <f>IFERROR(INPUT!L51,"-")</f>
        <v>-3.4822439988039244E-3</v>
      </c>
      <c r="K21" s="36">
        <f>IFERROR(INPUT!M51,"-")</f>
        <v>0.11899999999999999</v>
      </c>
      <c r="L21" s="36" t="str">
        <f>IFERROR(INPUT!N51,"-")</f>
        <v>-</v>
      </c>
    </row>
    <row r="22" spans="1:12" s="5" customFormat="1" ht="12.5" customHeight="1">
      <c r="A22" s="37" t="s">
        <v>23</v>
      </c>
      <c r="B22" s="38">
        <f>IFERROR(INPUT!D52,"-")</f>
        <v>8.383675844408689E-2</v>
      </c>
      <c r="C22" s="38">
        <f>IFERROR(INPUT!E52,"-")</f>
        <v>5.9005452981199635E-2</v>
      </c>
      <c r="D22" s="38">
        <f>IFERROR(INPUT!F52,"-")</f>
        <v>8.9686759731087085E-2</v>
      </c>
      <c r="E22" s="38">
        <f>IFERROR(INPUT!G52,"-")</f>
        <v>-9.2000240240052822E-2</v>
      </c>
      <c r="F22" s="38">
        <f>IFERROR(INPUT!H52,"-")</f>
        <v>0.21369326701251867</v>
      </c>
      <c r="G22" s="38">
        <f>IFERROR(INPUT!I52,"-")</f>
        <v>0.19544542299799317</v>
      </c>
      <c r="H22" s="38">
        <f>IFERROR(INPUT!J52,"-")</f>
        <v>2.8627863490117367E-2</v>
      </c>
      <c r="I22" s="38">
        <f>IFERROR(INPUT!K52,"-")</f>
        <v>2.0944769335272451E-2</v>
      </c>
      <c r="J22" s="38">
        <f>IFERROR(INPUT!L52,"-")</f>
        <v>5.1108510786103345E-2</v>
      </c>
      <c r="K22" s="38">
        <f>IFERROR(INPUT!M52,"-")</f>
        <v>0.14700000000000002</v>
      </c>
      <c r="L22" s="38" t="str">
        <f>IFERROR(INPUT!N52,"-")</f>
        <v>-</v>
      </c>
    </row>
    <row r="23" spans="1:12" s="5" customFormat="1" ht="12.5" customHeight="1">
      <c r="A23" s="33" t="s">
        <v>24</v>
      </c>
      <c r="B23" s="34">
        <f>IFERROR(INPUT!D53,"-")</f>
        <v>0.18620086096418942</v>
      </c>
      <c r="C23" s="34">
        <f>IFERROR(INPUT!E53,"-")</f>
        <v>0.11655074564116408</v>
      </c>
      <c r="D23" s="34">
        <f>IFERROR(INPUT!F53,"-")</f>
        <v>0.19135120209726453</v>
      </c>
      <c r="E23" s="34">
        <f>IFERROR(INPUT!G53,"-")</f>
        <v>0</v>
      </c>
      <c r="F23" s="34">
        <f>IFERROR(INPUT!H53,"-")</f>
        <v>0.28996184629160626</v>
      </c>
      <c r="G23" s="34">
        <f>IFERROR(INPUT!I53,"-")</f>
        <v>0.26369621801316789</v>
      </c>
      <c r="H23" s="34">
        <f>IFERROR(INPUT!J53,"-")</f>
        <v>0.26335774817027935</v>
      </c>
      <c r="I23" s="34">
        <f>IFERROR(INPUT!K53,"-")</f>
        <v>0.18071769110539426</v>
      </c>
      <c r="J23" s="34">
        <f>IFERROR(INPUT!L53,"-")</f>
        <v>0.17627606834041076</v>
      </c>
      <c r="K23" s="34">
        <f>IFERROR(INPUT!M53,"-")</f>
        <v>0.17700000000000005</v>
      </c>
      <c r="L23" s="34" t="str">
        <f>IFERROR(INPUT!N53,"-")</f>
        <v>-</v>
      </c>
    </row>
    <row r="24" spans="1:12" s="5" customFormat="1" ht="12.5" customHeight="1">
      <c r="A24" s="33" t="s">
        <v>25</v>
      </c>
      <c r="B24" s="34">
        <f>IFERROR(INPUT!D54,"-")</f>
        <v>0.24066827294701998</v>
      </c>
      <c r="C24" s="34">
        <f>IFERROR(INPUT!E54,"-")</f>
        <v>0.16155987554317264</v>
      </c>
      <c r="D24" s="34">
        <f>IFERROR(INPUT!F54,"-")</f>
        <v>0.24826547461840431</v>
      </c>
      <c r="E24" s="34">
        <f>IFERROR(INPUT!G54,"-")</f>
        <v>0.20118154425993984</v>
      </c>
      <c r="F24" s="34">
        <f>IFERROR(INPUT!H54,"-")</f>
        <v>0.38221555408742192</v>
      </c>
      <c r="G24" s="34">
        <f>IFERROR(INPUT!I54,"-")</f>
        <v>0.35529319816450355</v>
      </c>
      <c r="H24" s="34">
        <f>IFERROR(INPUT!J54,"-")</f>
        <v>0.35405429906081198</v>
      </c>
      <c r="I24" s="34">
        <f>IFERROR(INPUT!K54,"-")</f>
        <v>0.29141837939994875</v>
      </c>
      <c r="J24" s="34">
        <f>IFERROR(INPUT!L54,"-")</f>
        <v>0.29034074515063613</v>
      </c>
      <c r="K24" s="34">
        <f>IFERROR(INPUT!M54,"-")</f>
        <v>0.21100000000000008</v>
      </c>
      <c r="L24" s="34" t="str">
        <f>IFERROR(INPUT!N54,"-")</f>
        <v>-</v>
      </c>
    </row>
    <row r="25" spans="1:12" s="39" customFormat="1" ht="12.5" customHeight="1">
      <c r="A25" s="33" t="s">
        <v>26</v>
      </c>
      <c r="B25" s="34">
        <f>IFERROR(INPUT!D55,"-")</f>
        <v>0.29922132582869176</v>
      </c>
      <c r="C25" s="34">
        <f>IFERROR(INPUT!E55,"-")</f>
        <v>0.21756622786457003</v>
      </c>
      <c r="D25" s="34">
        <f>IFERROR(INPUT!F55,"-")</f>
        <v>0.30871860791809369</v>
      </c>
      <c r="E25" s="34">
        <f>IFERROR(INPUT!G55,"-")</f>
        <v>0.30799866775970686</v>
      </c>
      <c r="F25" s="34">
        <f>IFERROR(INPUT!H55,"-")</f>
        <v>0.4443222552508963</v>
      </c>
      <c r="G25" s="34">
        <f>IFERROR(INPUT!I55,"-")</f>
        <v>0.40981599015951775</v>
      </c>
      <c r="H25" s="34">
        <f>IFERROR(INPUT!J55,"-")</f>
        <v>0.45392581054884107</v>
      </c>
      <c r="I25" s="34">
        <f>IFERROR(INPUT!K55,"-")</f>
        <v>0.44289476895233593</v>
      </c>
      <c r="J25" s="34">
        <f>IFERROR(INPUT!L55,"-")</f>
        <v>0.38490855334555496</v>
      </c>
      <c r="K25" s="34">
        <f>IFERROR(INPUT!M55,"-")</f>
        <v>0.248</v>
      </c>
      <c r="L25" s="34" t="str">
        <f>IFERROR(INPUT!N55,"-")</f>
        <v>-</v>
      </c>
    </row>
    <row r="26" spans="1:12" s="39" customFormat="1" ht="12.5" customHeight="1" thickBot="1">
      <c r="A26" s="35" t="s">
        <v>27</v>
      </c>
      <c r="B26" s="36">
        <f>IFERROR(INPUT!D56,"-")</f>
        <v>0.38788394533446802</v>
      </c>
      <c r="C26" s="36">
        <f>IFERROR(INPUT!E56,"-")</f>
        <v>0.40046144810151851</v>
      </c>
      <c r="D26" s="36">
        <f>IFERROR(INPUT!F56,"-")</f>
        <v>0.40029686806531095</v>
      </c>
      <c r="E26" s="36">
        <f>IFERROR(INPUT!G56,"-")</f>
        <v>0.43478067565174872</v>
      </c>
      <c r="F26" s="36">
        <f>IFERROR(INPUT!H56,"-")</f>
        <v>0.54524208995325973</v>
      </c>
      <c r="G26" s="36">
        <f>IFERROR(INPUT!I56,"-")</f>
        <v>0.47059750353145069</v>
      </c>
      <c r="H26" s="36">
        <f>IFERROR(INPUT!J56,"-")</f>
        <v>0.57620819598839557</v>
      </c>
      <c r="I26" s="36">
        <f>IFERROR(INPUT!K56,"-")</f>
        <v>0.501545112793093</v>
      </c>
      <c r="J26" s="36">
        <f>IFERROR(INPUT!L56,"-")</f>
        <v>0.48726492577697167</v>
      </c>
      <c r="K26" s="36">
        <f>IFERROR(INPUT!M56,"-")</f>
        <v>0.28899999999999992</v>
      </c>
      <c r="L26" s="36" t="str">
        <f>IFERROR(INPUT!N56,"-")</f>
        <v>-</v>
      </c>
    </row>
    <row r="27" spans="1:12" s="39" customFormat="1" ht="12.5" customHeight="1">
      <c r="A27" s="37" t="s">
        <v>28</v>
      </c>
      <c r="B27" s="38">
        <f>IFERROR(INPUT!D57,"-")</f>
        <v>0.44266023738525218</v>
      </c>
      <c r="C27" s="38">
        <f>IFERROR(INPUT!E57,"-")</f>
        <v>0.48461488661527508</v>
      </c>
      <c r="D27" s="38">
        <f>IFERROR(INPUT!F57,"-")</f>
        <v>0.45870250091455023</v>
      </c>
      <c r="E27" s="38">
        <f>IFERROR(INPUT!G57,"-")</f>
        <v>0.51915641421441117</v>
      </c>
      <c r="F27" s="38">
        <f>IFERROR(INPUT!H57,"-")</f>
        <v>0.60977735415101786</v>
      </c>
      <c r="G27" s="38">
        <f>IFERROR(INPUT!I57,"-")</f>
        <v>0.5345762376067722</v>
      </c>
      <c r="H27" s="38">
        <f>IFERROR(INPUT!J57,"-")</f>
        <v>0.65012235677251939</v>
      </c>
      <c r="I27" s="38">
        <f>IFERROR(INPUT!K57,"-")</f>
        <v>0.56518686626078019</v>
      </c>
      <c r="J27" s="38">
        <f>IFERROR(INPUT!L57,"-")</f>
        <v>0.57393040419036523</v>
      </c>
      <c r="K27" s="38">
        <f>IFERROR(INPUT!M57,"-")</f>
        <v>0.34699999999999998</v>
      </c>
      <c r="L27" s="38" t="str">
        <f>IFERROR(INPUT!N57,"-")</f>
        <v>-</v>
      </c>
    </row>
    <row r="28" spans="1:12" s="39" customFormat="1" ht="12.5" customHeight="1">
      <c r="A28" s="33" t="s">
        <v>29</v>
      </c>
      <c r="B28" s="34">
        <f>IFERROR(INPUT!D58,"-")</f>
        <v>0.50557271122599645</v>
      </c>
      <c r="C28" s="34">
        <f>IFERROR(INPUT!E58,"-")</f>
        <v>0.5685351050777232</v>
      </c>
      <c r="D28" s="34">
        <f>IFERROR(INPUT!F58,"-")</f>
        <v>0.52136771470089727</v>
      </c>
      <c r="E28" s="34">
        <f>IFERROR(INPUT!G58,"-")</f>
        <v>0.60938683406510341</v>
      </c>
      <c r="F28" s="34">
        <f>IFERROR(INPUT!H58,"-")</f>
        <v>0.67772186909881116</v>
      </c>
      <c r="G28" s="34">
        <f>IFERROR(INPUT!I58,"-")</f>
        <v>0.60195265242958351</v>
      </c>
      <c r="H28" s="34">
        <f>IFERROR(INPUT!J58,"-")</f>
        <v>0.72983954091851655</v>
      </c>
      <c r="I28" s="34">
        <f>IFERROR(INPUT!K58,"-")</f>
        <v>0.63296706695079519</v>
      </c>
      <c r="J28" s="34">
        <f>IFERROR(INPUT!L58,"-")</f>
        <v>0.66560077102171666</v>
      </c>
      <c r="K28" s="34">
        <f>IFERROR(INPUT!M58,"-")</f>
        <v>0.41300000000000003</v>
      </c>
      <c r="L28" s="34" t="str">
        <f>IFERROR(INPUT!N58,"-")</f>
        <v>-</v>
      </c>
    </row>
    <row r="29" spans="1:12" s="39" customFormat="1" ht="12.5" customHeight="1">
      <c r="A29" s="33" t="s">
        <v>30</v>
      </c>
      <c r="B29" s="34">
        <f>IFERROR(INPUT!D59,"-")</f>
        <v>0.58862790949814014</v>
      </c>
      <c r="C29" s="34">
        <f>IFERROR(INPUT!E59,"-")</f>
        <v>0.66321386590705056</v>
      </c>
      <c r="D29" s="34">
        <f>IFERROR(INPUT!F59,"-")</f>
        <v>0.60250333255073318</v>
      </c>
      <c r="E29" s="34">
        <f>IFERROR(INPUT!G59,"-")</f>
        <v>0.70575741526663127</v>
      </c>
      <c r="F29" s="34">
        <f>IFERROR(INPUT!H59,"-")</f>
        <v>0.74887819725320348</v>
      </c>
      <c r="G29" s="34">
        <f>IFERROR(INPUT!I59,"-")</f>
        <v>0.67237418792232129</v>
      </c>
      <c r="H29" s="34">
        <f>IFERROR(INPUT!J59,"-")</f>
        <v>0.81596897445392269</v>
      </c>
      <c r="I29" s="34">
        <f>IFERROR(INPUT!K59,"-")</f>
        <v>0.71145241541748594</v>
      </c>
      <c r="J29" s="34">
        <f>IFERROR(INPUT!L59,"-")</f>
        <v>0.76259425157180227</v>
      </c>
      <c r="K29" s="34">
        <f>IFERROR(INPUT!M59,"-")</f>
        <v>0.4870000000000001</v>
      </c>
      <c r="L29" s="34" t="str">
        <f>IFERROR(INPUT!N59,"-")</f>
        <v>-</v>
      </c>
    </row>
    <row r="30" spans="1:12" s="39" customFormat="1" ht="12.5" customHeight="1">
      <c r="A30" s="33" t="s">
        <v>31</v>
      </c>
      <c r="B30" s="34">
        <f>IFERROR(INPUT!D60,"-")</f>
        <v>0.65581010427822295</v>
      </c>
      <c r="C30" s="34">
        <f>IFERROR(INPUT!E60,"-")</f>
        <v>0.76751860885409395</v>
      </c>
      <c r="D30" s="34">
        <f>IFERROR(INPUT!F60,"-")</f>
        <v>0.68837667144286763</v>
      </c>
      <c r="E30" s="34">
        <f>IFERROR(INPUT!G60,"-")</f>
        <v>0.80870417791491911</v>
      </c>
      <c r="F30" s="34">
        <f>IFERROR(INPUT!H60,"-")</f>
        <v>0.82429202634424592</v>
      </c>
      <c r="G30" s="34">
        <f>IFERROR(INPUT!I60,"-")</f>
        <v>0.74642038421248458</v>
      </c>
      <c r="H30" s="34">
        <f>IFERROR(INPUT!J60,"-")</f>
        <v>0.90655165908828561</v>
      </c>
      <c r="I30" s="34">
        <f>IFERROR(INPUT!K60,"-")</f>
        <v>0.79702016943590159</v>
      </c>
      <c r="J30" s="34">
        <f>IFERROR(INPUT!L60,"-")</f>
        <v>0.86522668445164208</v>
      </c>
      <c r="K30" s="34">
        <f>IFERROR(INPUT!M60,"-")</f>
        <v>0.57000000000000006</v>
      </c>
      <c r="L30" s="34" t="str">
        <f>IFERROR(INPUT!N60,"-")</f>
        <v>-</v>
      </c>
    </row>
    <row r="31" spans="1:12" s="39" customFormat="1" ht="12.5" customHeight="1" thickBot="1">
      <c r="A31" s="35" t="s">
        <v>32</v>
      </c>
      <c r="B31" s="36">
        <f>IFERROR(INPUT!D61,"-")</f>
        <v>0.74716372437601941</v>
      </c>
      <c r="C31" s="36">
        <f>IFERROR(INPUT!E61,"-")</f>
        <v>0.87357601218672265</v>
      </c>
      <c r="D31" s="36">
        <f>IFERROR(INPUT!F61,"-")</f>
        <v>0.78384869244671229</v>
      </c>
      <c r="E31" s="36">
        <f>IFERROR(INPUT!G61,"-")</f>
        <v>0.91839872204771877</v>
      </c>
      <c r="F31" s="36">
        <f>IFERROR(INPUT!H61,"-")</f>
        <v>0.90313298118925589</v>
      </c>
      <c r="G31" s="36">
        <f>IFERROR(INPUT!I61,"-")</f>
        <v>0.82445862138089665</v>
      </c>
      <c r="H31" s="36">
        <f>IFERROR(INPUT!J61,"-")</f>
        <v>1.0023048691214189</v>
      </c>
      <c r="I31" s="36">
        <f>IFERROR(INPUT!K61,"-")</f>
        <v>0.89169472726561261</v>
      </c>
      <c r="J31" s="36">
        <f>IFERROR(INPUT!L61,"-")</f>
        <v>0.97384573080233472</v>
      </c>
      <c r="K31" s="36">
        <f>IFERROR(INPUT!M61,"-")</f>
        <v>0.66856000000000004</v>
      </c>
      <c r="L31" s="36" t="str">
        <f>IFERROR(INPUT!N61,"-")</f>
        <v>-</v>
      </c>
    </row>
    <row r="32" spans="1:12" s="39" customFormat="1" ht="12.5" customHeight="1">
      <c r="A32" s="37" t="s">
        <v>33</v>
      </c>
      <c r="B32" s="38">
        <f>IFERROR(INPUT!D62,"-")</f>
        <v>0.83667420406832482</v>
      </c>
      <c r="C32" s="38">
        <f>IFERROR(INPUT!E62,"-")</f>
        <v>0.99736593942050678</v>
      </c>
      <c r="D32" s="38">
        <f>IFERROR(INPUT!F62,"-")</f>
        <v>0.87856879328513449</v>
      </c>
      <c r="E32" s="38">
        <f>IFERROR(INPUT!G62,"-")</f>
        <v>1.035526667815867</v>
      </c>
      <c r="F32" s="38">
        <f>IFERROR(INPUT!H62,"-")</f>
        <v>0.98416199901563983</v>
      </c>
      <c r="G32" s="38">
        <f>IFERROR(INPUT!I62,"-")</f>
        <v>0.90669481947286035</v>
      </c>
      <c r="H32" s="38">
        <f>IFERROR(INPUT!J62,"-")</f>
        <v>1.1031621133088434</v>
      </c>
      <c r="I32" s="38">
        <f>IFERROR(INPUT!K62,"-")</f>
        <v>0.98536348958719455</v>
      </c>
      <c r="J32" s="38">
        <f>IFERROR(INPUT!L62,"-")</f>
        <v>1.0867274050569247</v>
      </c>
      <c r="K32" s="38">
        <f>IFERROR(INPUT!M62,"-")</f>
        <v>0.77381000000000011</v>
      </c>
      <c r="L32" s="38" t="str">
        <f>IFERROR(INPUT!N62,"-")</f>
        <v>-</v>
      </c>
    </row>
    <row r="33" spans="1:12" s="39" customFormat="1" ht="12.5" customHeight="1">
      <c r="A33" s="33" t="s">
        <v>34</v>
      </c>
      <c r="B33" s="34">
        <f>IFERROR(INPUT!D63,"-")</f>
        <v>0.92234786291652981</v>
      </c>
      <c r="C33" s="34">
        <f>IFERROR(INPUT!E63,"-")</f>
        <v>1.1253007875661734</v>
      </c>
      <c r="D33" s="34">
        <f>IFERROR(INPUT!F63,"-")</f>
        <v>0.97854999528099906</v>
      </c>
      <c r="E33" s="34">
        <f>IFERROR(INPUT!G63,"-")</f>
        <v>1.160621535336738</v>
      </c>
      <c r="F33" s="34">
        <f>IFERROR(INPUT!H63,"-")</f>
        <v>1.0694663927826067</v>
      </c>
      <c r="G33" s="34">
        <f>IFERROR(INPUT!I63,"-")</f>
        <v>0.99329043852389654</v>
      </c>
      <c r="H33" s="34">
        <f>IFERROR(INPUT!J63,"-")</f>
        <v>1.2098847163998405</v>
      </c>
      <c r="I33" s="34">
        <f>IFERROR(INPUT!K63,"-")</f>
        <v>1.0867259898746107</v>
      </c>
      <c r="J33" s="34">
        <f>IFERROR(INPUT!L63,"-")</f>
        <v>1.2058415218272165</v>
      </c>
      <c r="K33" s="34">
        <f>IFERROR(INPUT!M63,"-")</f>
        <v>0.88927</v>
      </c>
      <c r="L33" s="34" t="str">
        <f>IFERROR(INPUT!N63,"-")</f>
        <v>-</v>
      </c>
    </row>
    <row r="34" spans="1:12" s="39" customFormat="1" ht="12.5" customHeight="1">
      <c r="A34" s="33" t="s">
        <v>35</v>
      </c>
      <c r="B34" s="34">
        <f>IFERROR(INPUT!D64,"-")</f>
        <v>1.0261900657618144</v>
      </c>
      <c r="C34" s="34">
        <f>IFERROR(INPUT!E64,"-")</f>
        <v>1.2627251177995258</v>
      </c>
      <c r="D34" s="34">
        <f>IFERROR(INPUT!F64,"-")</f>
        <v>1.0840130384828686</v>
      </c>
      <c r="E34" s="34">
        <f>IFERROR(INPUT!G64,"-")</f>
        <v>1.2942277647301084</v>
      </c>
      <c r="F34" s="34">
        <f>IFERROR(INPUT!H64,"-")</f>
        <v>1.1582174123078306</v>
      </c>
      <c r="G34" s="34">
        <f>IFERROR(INPUT!I64,"-")</f>
        <v>1.0830146382632204</v>
      </c>
      <c r="H34" s="34">
        <f>IFERROR(INPUT!J64,"-")</f>
        <v>1.323268911047041</v>
      </c>
      <c r="I34" s="34">
        <f>IFERROR(INPUT!K64,"-")</f>
        <v>1.1964089292339444</v>
      </c>
      <c r="J34" s="34">
        <f>IFERROR(INPUT!L64,"-")</f>
        <v>1.3315238088055295</v>
      </c>
      <c r="K34" s="34">
        <f>IFERROR(INPUT!M64,"-")</f>
        <v>1.0169299999999999</v>
      </c>
      <c r="L34" s="34" t="str">
        <f>IFERROR(INPUT!N64,"-")</f>
        <v>-</v>
      </c>
    </row>
    <row r="35" spans="1:12" s="39" customFormat="1" ht="12.5" customHeight="1">
      <c r="A35" s="33" t="s">
        <v>36</v>
      </c>
      <c r="B35" s="34">
        <f>IFERROR(INPUT!D65,"-")</f>
        <v>1.1261868677611111</v>
      </c>
      <c r="C35" s="34">
        <f>IFERROR(INPUT!E65,"-")</f>
        <v>1.430089754619746</v>
      </c>
      <c r="D35" s="34">
        <f>IFERROR(INPUT!F65,"-")</f>
        <v>1.1957153030573666</v>
      </c>
      <c r="E35" s="34">
        <f>IFERROR(INPUT!G65,"-")</f>
        <v>1.4369358161258794</v>
      </c>
      <c r="F35" s="34">
        <f>IFERROR(INPUT!H65,"-")</f>
        <v>1.2512600577772126</v>
      </c>
      <c r="G35" s="34">
        <f>IFERROR(INPUT!I65,"-")</f>
        <v>1.1748417184651783</v>
      </c>
      <c r="H35" s="34">
        <f>IFERROR(INPUT!J65,"-")</f>
        <v>1.4429190743457974</v>
      </c>
      <c r="I35" s="34">
        <f>IFERROR(INPUT!K65,"-")</f>
        <v>1.3150671847065669</v>
      </c>
      <c r="J35" s="34">
        <f>IFERROR(INPUT!L65,"-")</f>
        <v>1.464142611777512</v>
      </c>
      <c r="K35" s="34">
        <f>IFERROR(INPUT!M65,"-")</f>
        <v>1.15781</v>
      </c>
      <c r="L35" s="34" t="str">
        <f>IFERROR(INPUT!N65,"-")</f>
        <v>-</v>
      </c>
    </row>
    <row r="36" spans="1:12" s="39" customFormat="1" ht="12.5" customHeight="1" thickBot="1">
      <c r="A36" s="35" t="s">
        <v>37</v>
      </c>
      <c r="B36" s="36">
        <f>IFERROR(INPUT!D66,"-")</f>
        <v>1.2469230943230807</v>
      </c>
      <c r="C36" s="36">
        <f>IFERROR(INPUT!E66,"-")</f>
        <v>1.6660959665411128</v>
      </c>
      <c r="D36" s="36">
        <f>IFERROR(INPUT!F66,"-")</f>
        <v>1.3090345079875916</v>
      </c>
      <c r="E36" s="36">
        <f>IFERROR(INPUT!G66,"-")</f>
        <v>1.6077667737086903</v>
      </c>
      <c r="F36" s="36">
        <f>IFERROR(INPUT!H66,"-")</f>
        <v>1.3496400169208038</v>
      </c>
      <c r="G36" s="36">
        <f>IFERROR(INPUT!I66,"-")</f>
        <v>1.2682303590106789</v>
      </c>
      <c r="H36" s="36">
        <f>IFERROR(INPUT!J66,"-")</f>
        <v>1.5696729959765401</v>
      </c>
      <c r="I36" s="36">
        <f>IFERROR(INPUT!K66,"-")</f>
        <v>1.4424941327670391</v>
      </c>
      <c r="J36" s="36">
        <f>IFERROR(INPUT!L66,"-")</f>
        <v>1.6041060546914094</v>
      </c>
      <c r="K36" s="36">
        <f>IFERROR(INPUT!M66,"-")</f>
        <v>1.31291</v>
      </c>
      <c r="L36" s="36" t="str">
        <f>IFERROR(INPUT!N66,"-")</f>
        <v>-</v>
      </c>
    </row>
    <row r="38" spans="1:12">
      <c r="A38" s="41" t="s">
        <v>101</v>
      </c>
      <c r="B38" s="19"/>
      <c r="C38" s="19"/>
      <c r="D38" s="19"/>
      <c r="E38" s="19"/>
      <c r="F38" s="19"/>
      <c r="G38" s="19"/>
      <c r="H38" s="19"/>
      <c r="I38" s="59" t="s">
        <v>136</v>
      </c>
      <c r="J38" s="60" t="s">
        <v>137</v>
      </c>
      <c r="K38" s="61" t="s">
        <v>138</v>
      </c>
      <c r="L38" s="19"/>
    </row>
    <row r="39" spans="1:12" ht="12" customHeight="1">
      <c r="A39" s="33" t="s">
        <v>18</v>
      </c>
      <c r="B39" s="34">
        <f>IFERROR(INPUT!D69,"-")</f>
        <v>-0.19999984399996562</v>
      </c>
      <c r="C39" s="34">
        <f>IFERROR(INPUT!E69,"-")</f>
        <v>-0.39639998720799718</v>
      </c>
      <c r="D39" s="34">
        <f>IFERROR(INPUT!F69,"-")</f>
        <v>-0.20002402400528529</v>
      </c>
      <c r="E39" s="34">
        <f>IFERROR(INPUT!G69,"-")</f>
        <v>-0.11999990639997937</v>
      </c>
      <c r="F39" s="34">
        <f>IFERROR(INPUT!H69,"-")</f>
        <v>-0.16666731666680956</v>
      </c>
      <c r="G39" s="34">
        <f>IFERROR(INPUT!I69,"-")</f>
        <v>-0.11345648496042671</v>
      </c>
      <c r="H39" s="34">
        <f>IFERROR(INPUT!J69,"-")</f>
        <v>-0.12167227009162396</v>
      </c>
      <c r="I39" s="34">
        <f>IFERROR(INPUT!K69,"-")</f>
        <v>-0.11691239767877071</v>
      </c>
      <c r="J39" s="34">
        <f>IFERROR(INPUT!L69,"-")</f>
        <v>-0.10963186201547293</v>
      </c>
      <c r="K39" s="34">
        <f>IFERROR(INPUT!M69,"-")</f>
        <v>-0.15000000000000013</v>
      </c>
      <c r="L39" s="34" t="str">
        <f>IFERROR(INPUT!N69,"-")</f>
        <v>-</v>
      </c>
    </row>
    <row r="40" spans="1:12" ht="12" customHeight="1">
      <c r="A40" s="33" t="s">
        <v>19</v>
      </c>
      <c r="B40" s="34">
        <f>IFERROR(INPUT!D70,"-")</f>
        <v>-9.3854349101654022E-2</v>
      </c>
      <c r="C40" s="34">
        <f>IFERROR(INPUT!E70,"-")</f>
        <v>-0.2207697942302691</v>
      </c>
      <c r="D40" s="34">
        <f>IFERROR(INPUT!F70,"-")</f>
        <v>-9.3409860620991658E-2</v>
      </c>
      <c r="E40" s="34">
        <f>IFERROR(INPUT!G70,"-")</f>
        <v>-6.191679814632689E-2</v>
      </c>
      <c r="F40" s="34">
        <f>IFERROR(INPUT!H70,"-")</f>
        <v>-8.7129426844533175E-2</v>
      </c>
      <c r="G40" s="34">
        <f>IFERROR(INPUT!I70,"-")</f>
        <v>-5.7708540131602426E-2</v>
      </c>
      <c r="H40" s="34">
        <f>IFERROR(INPUT!J70,"-")</f>
        <v>-6.2808594838601794E-2</v>
      </c>
      <c r="I40" s="34">
        <f>IFERROR(INPUT!K70,"-")</f>
        <v>-5.4770446951867058E-2</v>
      </c>
      <c r="J40" s="34">
        <f>IFERROR(INPUT!L70,"-")</f>
        <v>-5.6406794225107415E-2</v>
      </c>
      <c r="K40" s="34">
        <f>IFERROR(INPUT!M70,"-")</f>
        <v>-7.8045554270674278E-2</v>
      </c>
      <c r="L40" s="34" t="str">
        <f>IFERROR(INPUT!N70,"-")</f>
        <v>-</v>
      </c>
    </row>
    <row r="41" spans="1:12" ht="12" customHeight="1">
      <c r="A41" s="33" t="s">
        <v>20</v>
      </c>
      <c r="B41" s="34">
        <f>IFERROR(INPUT!D71,"-")</f>
        <v>-5.487683147268918E-2</v>
      </c>
      <c r="C41" s="34">
        <f>IFERROR(INPUT!E71,"-")</f>
        <v>-0.13434622683566066</v>
      </c>
      <c r="D41" s="34">
        <f>IFERROR(INPUT!F71,"-")</f>
        <v>-5.3977700383120553E-2</v>
      </c>
      <c r="E41" s="34">
        <f>IFERROR(INPUT!G71,"-")</f>
        <v>-4.0628313966243002E-2</v>
      </c>
      <c r="F41" s="34">
        <f>IFERROR(INPUT!H71,"-")</f>
        <v>-1.569667227561844E-2</v>
      </c>
      <c r="G41" s="34">
        <f>IFERROR(INPUT!I71,"-")</f>
        <v>-3.6731145928827202E-2</v>
      </c>
      <c r="H41" s="34">
        <f>IFERROR(INPUT!J71,"-")</f>
        <v>-4.2323424717897629E-2</v>
      </c>
      <c r="I41" s="34">
        <f>IFERROR(INPUT!K71,"-")</f>
        <v>-3.2399404483493655E-2</v>
      </c>
      <c r="J41" s="34">
        <f>IFERROR(INPUT!L71,"-")</f>
        <v>-3.7930545713311226E-2</v>
      </c>
      <c r="K41" s="34">
        <f>IFERROR(INPUT!M71,"-")</f>
        <v>1.3808449099445896E-2</v>
      </c>
      <c r="L41" s="34" t="str">
        <f>IFERROR(INPUT!N71,"-")</f>
        <v>-</v>
      </c>
    </row>
    <row r="42" spans="1:12" ht="12" customHeight="1">
      <c r="A42" s="33" t="s">
        <v>21</v>
      </c>
      <c r="B42" s="34">
        <f>IFERROR(INPUT!D72,"-")</f>
        <v>-3.3275164871963914E-2</v>
      </c>
      <c r="C42" s="34">
        <f>IFERROR(INPUT!E72,"-")</f>
        <v>-9.3851554961098316E-2</v>
      </c>
      <c r="D42" s="34">
        <f>IFERROR(INPUT!F72,"-")</f>
        <v>-3.2692930933847064E-2</v>
      </c>
      <c r="E42" s="34">
        <f>IFERROR(INPUT!G72,"-")</f>
        <v>-2.953275372297437E-2</v>
      </c>
      <c r="F42" s="34">
        <f>IFERROR(INPUT!H72,"-")</f>
        <v>1.2075879237263942E-2</v>
      </c>
      <c r="G42" s="34">
        <f>IFERROR(INPUT!I72,"-")</f>
        <v>1.9499998571426147E-7</v>
      </c>
      <c r="H42" s="34">
        <f>IFERROR(INPUT!J72,"-")</f>
        <v>-3.1913534253582343E-2</v>
      </c>
      <c r="I42" s="34">
        <f>IFERROR(INPUT!K72,"-")</f>
        <v>-1.9928992490981456E-2</v>
      </c>
      <c r="J42" s="34">
        <f>IFERROR(INPUT!L72,"-")</f>
        <v>-2.855589550236981E-2</v>
      </c>
      <c r="K42" s="34">
        <f>IFERROR(INPUT!M72,"-")</f>
        <v>1.4913071423088509E-2</v>
      </c>
      <c r="L42" s="34" t="str">
        <f>IFERROR(INPUT!N72,"-")</f>
        <v>-</v>
      </c>
    </row>
    <row r="43" spans="1:12" ht="12" customHeight="1" thickBot="1">
      <c r="A43" s="35" t="s">
        <v>22</v>
      </c>
      <c r="B43" s="36">
        <f>IFERROR(INPUT!D73,"-")</f>
        <v>1.3156697585721133E-3</v>
      </c>
      <c r="C43" s="36">
        <f>IFERROR(INPUT!E73,"-")</f>
        <v>1.3273081192315406E-3</v>
      </c>
      <c r="D43" s="36">
        <f>IFERROR(INPUT!F73,"-")</f>
        <v>1.7567730316663255E-3</v>
      </c>
      <c r="E43" s="36">
        <f>IFERROR(INPUT!G73,"-")</f>
        <v>-2.2379440095284475E-2</v>
      </c>
      <c r="F43" s="36">
        <f>IFERROR(INPUT!H73,"-")</f>
        <v>2.462460005539624E-2</v>
      </c>
      <c r="G43" s="36">
        <f>IFERROR(INPUT!I73,"-")</f>
        <v>1.8999012722146436E-2</v>
      </c>
      <c r="H43" s="36">
        <f>IFERROR(INPUT!J73,"-")</f>
        <v>-1.9340872907209095E-2</v>
      </c>
      <c r="I43" s="36">
        <f>IFERROR(INPUT!K73,"-")</f>
        <v>-7.9194869257610545E-3</v>
      </c>
      <c r="J43" s="36">
        <f>IFERROR(INPUT!L73,"-")</f>
        <v>-6.9742091341173928E-4</v>
      </c>
      <c r="K43" s="36">
        <f>IFERROR(INPUT!M73,"-")</f>
        <v>2.2741826254126574E-2</v>
      </c>
      <c r="L43" s="36" t="str">
        <f>IFERROR(INPUT!N73,"-")</f>
        <v>-</v>
      </c>
    </row>
    <row r="44" spans="1:12" ht="12" customHeight="1">
      <c r="A44" s="37" t="s">
        <v>23</v>
      </c>
      <c r="B44" s="38">
        <f>IFERROR(INPUT!D74,"-")</f>
        <v>1.3508307081497639E-2</v>
      </c>
      <c r="C44" s="38">
        <f>IFERROR(INPUT!E74,"-")</f>
        <v>9.6008310621427118E-3</v>
      </c>
      <c r="D44" s="38">
        <f>IFERROR(INPUT!F74,"-")</f>
        <v>1.4417997364159385E-2</v>
      </c>
      <c r="E44" s="38">
        <f>IFERROR(INPUT!G74,"-")</f>
        <v>-1.595651827416078E-2</v>
      </c>
      <c r="F44" s="38">
        <f>IFERROR(INPUT!H74,"-")</f>
        <v>3.2804584665138359E-2</v>
      </c>
      <c r="G44" s="38">
        <f>IFERROR(INPUT!I74,"-")</f>
        <v>3.0200189891280704E-2</v>
      </c>
      <c r="H44" s="38">
        <f>IFERROR(INPUT!J74,"-")</f>
        <v>4.7153730033102637E-3</v>
      </c>
      <c r="I44" s="38">
        <f>IFERROR(INPUT!K74,"-")</f>
        <v>3.4607150012533339E-3</v>
      </c>
      <c r="J44" s="38">
        <f>IFERROR(INPUT!L74,"-")</f>
        <v>8.3421588017578152E-3</v>
      </c>
      <c r="K44" s="38">
        <f>IFERROR(INPUT!M74,"-")</f>
        <v>2.3121559455983043E-2</v>
      </c>
      <c r="L44" s="38" t="str">
        <f>IFERROR(INPUT!N74,"-")</f>
        <v>-</v>
      </c>
    </row>
    <row r="45" spans="1:12" ht="12" customHeight="1">
      <c r="A45" s="33" t="s">
        <v>24</v>
      </c>
      <c r="B45" s="34">
        <f>IFERROR(INPUT!D75,"-")</f>
        <v>2.4693623234830486E-2</v>
      </c>
      <c r="C45" s="34">
        <f>IFERROR(INPUT!E75,"-")</f>
        <v>1.5873849343426061E-2</v>
      </c>
      <c r="D45" s="34">
        <f>IFERROR(INPUT!F75,"-")</f>
        <v>2.5328028871787645E-2</v>
      </c>
      <c r="E45" s="34">
        <f>IFERROR(INPUT!G75,"-")</f>
        <v>0</v>
      </c>
      <c r="F45" s="34">
        <f>IFERROR(INPUT!H75,"-")</f>
        <v>3.704283441945333E-2</v>
      </c>
      <c r="G45" s="34">
        <f>IFERROR(INPUT!I75,"-")</f>
        <v>3.3999630771348377E-2</v>
      </c>
      <c r="H45" s="34">
        <f>IFERROR(INPUT!J75,"-")</f>
        <v>3.3960062279687619E-2</v>
      </c>
      <c r="I45" s="34">
        <f>IFERROR(INPUT!K75,"-")</f>
        <v>2.4015620518123892E-2</v>
      </c>
      <c r="J45" s="34">
        <f>IFERROR(INPUT!L75,"-")</f>
        <v>2.3464425378637133E-2</v>
      </c>
      <c r="K45" s="34">
        <f>IFERROR(INPUT!M75,"-")</f>
        <v>2.3554385182254389E-2</v>
      </c>
      <c r="L45" s="34" t="str">
        <f>IFERROR(INPUT!N75,"-")</f>
        <v>-</v>
      </c>
    </row>
    <row r="46" spans="1:12" ht="12" customHeight="1">
      <c r="A46" s="33" t="s">
        <v>25</v>
      </c>
      <c r="B46" s="34">
        <f>IFERROR(INPUT!D76,"-")</f>
        <v>2.7322877496576803E-2</v>
      </c>
      <c r="C46" s="34">
        <f>IFERROR(INPUT!E76,"-")</f>
        <v>1.889680449296316E-2</v>
      </c>
      <c r="D46" s="34">
        <f>IFERROR(INPUT!F76,"-")</f>
        <v>2.8107127178885527E-2</v>
      </c>
      <c r="E46" s="34">
        <f>IFERROR(INPUT!G76,"-")</f>
        <v>2.3177735708249436E-2</v>
      </c>
      <c r="F46" s="34">
        <f>IFERROR(INPUT!H76,"-")</f>
        <v>4.12906576701495E-2</v>
      </c>
      <c r="G46" s="34">
        <f>IFERROR(INPUT!I76,"-")</f>
        <v>3.87335457893212E-2</v>
      </c>
      <c r="H46" s="34">
        <f>IFERROR(INPUT!J76,"-")</f>
        <v>3.8614807551045294E-2</v>
      </c>
      <c r="I46" s="34">
        <f>IFERROR(INPUT!K76,"-")</f>
        <v>3.2484095290602477E-2</v>
      </c>
      <c r="J46" s="34">
        <f>IFERROR(INPUT!L76,"-")</f>
        <v>3.2376360391307646E-2</v>
      </c>
      <c r="K46" s="34">
        <f>IFERROR(INPUT!M76,"-")</f>
        <v>2.4219447719899367E-2</v>
      </c>
      <c r="L46" s="34" t="str">
        <f>IFERROR(INPUT!N76,"-")</f>
        <v>-</v>
      </c>
    </row>
    <row r="47" spans="1:12" ht="12" customHeight="1">
      <c r="A47" s="33" t="s">
        <v>26</v>
      </c>
      <c r="B47" s="34">
        <f>IFERROR(INPUT!D77,"-")</f>
        <v>2.9512111281290165E-2</v>
      </c>
      <c r="C47" s="34">
        <f>IFERROR(INPUT!E77,"-")</f>
        <v>2.2113623766457646E-2</v>
      </c>
      <c r="D47" s="34">
        <f>IFERROR(INPUT!F77,"-")</f>
        <v>3.0345597380314837E-2</v>
      </c>
      <c r="E47" s="34">
        <f>IFERROR(INPUT!G77,"-")</f>
        <v>3.0282603735387603E-2</v>
      </c>
      <c r="F47" s="34">
        <f>IFERROR(INPUT!H77,"-")</f>
        <v>4.1694703310894088E-2</v>
      </c>
      <c r="G47" s="34">
        <f>IFERROR(INPUT!I77,"-")</f>
        <v>3.889965861655309E-2</v>
      </c>
      <c r="H47" s="34">
        <f>IFERROR(INPUT!J77,"-")</f>
        <v>4.2462039931326911E-2</v>
      </c>
      <c r="I47" s="34">
        <f>IFERROR(INPUT!K77,"-")</f>
        <v>4.1580258359682709E-2</v>
      </c>
      <c r="J47" s="34">
        <f>IFERROR(INPUT!L77,"-")</f>
        <v>3.6844086992500191E-2</v>
      </c>
      <c r="K47" s="34">
        <f>IFERROR(INPUT!M77,"-")</f>
        <v>2.4921278084232057E-2</v>
      </c>
      <c r="L47" s="34" t="str">
        <f>IFERROR(INPUT!N77,"-")</f>
        <v>-</v>
      </c>
    </row>
    <row r="48" spans="1:12" ht="12" customHeight="1" thickBot="1">
      <c r="A48" s="35" t="s">
        <v>27</v>
      </c>
      <c r="B48" s="36">
        <f>IFERROR(INPUT!D78,"-")</f>
        <v>3.3321141878964067E-2</v>
      </c>
      <c r="C48" s="36">
        <f>IFERROR(INPUT!E78,"-")</f>
        <v>3.4253777553944209E-2</v>
      </c>
      <c r="D48" s="36">
        <f>IFERROR(INPUT!F78,"-")</f>
        <v>3.4241622522706239E-2</v>
      </c>
      <c r="E48" s="36">
        <f>IFERROR(INPUT!G78,"-")</f>
        <v>3.6760761191148017E-2</v>
      </c>
      <c r="F48" s="36">
        <f>IFERROR(INPUT!H78,"-")</f>
        <v>4.4478856448161519E-2</v>
      </c>
      <c r="G48" s="36">
        <f>IFERROR(INPUT!I78,"-")</f>
        <v>3.9320234024265988E-2</v>
      </c>
      <c r="H48" s="36">
        <f>IFERROR(INPUT!J78,"-")</f>
        <v>4.6553316109034348E-2</v>
      </c>
      <c r="I48" s="36">
        <f>IFERROR(INPUT!K78,"-")</f>
        <v>4.1486964245903479E-2</v>
      </c>
      <c r="J48" s="36">
        <f>IFERROR(INPUT!L78,"-")</f>
        <v>4.0492211297985525E-2</v>
      </c>
      <c r="K48" s="36">
        <f>IFERROR(INPUT!M78,"-")</f>
        <v>2.571165823858812E-2</v>
      </c>
      <c r="L48" s="36" t="str">
        <f>IFERROR(INPUT!N78,"-")</f>
        <v>-</v>
      </c>
    </row>
    <row r="49" spans="1:12" ht="12" customHeight="1">
      <c r="A49" s="37" t="s">
        <v>28</v>
      </c>
      <c r="B49" s="38">
        <f>IFERROR(INPUT!D79,"-")</f>
        <v>3.3878395534069794E-2</v>
      </c>
      <c r="C49" s="38">
        <f>IFERROR(INPUT!E79,"-")</f>
        <v>3.6576253509426282E-2</v>
      </c>
      <c r="D49" s="38">
        <f>IFERROR(INPUT!F79,"-")</f>
        <v>3.4918299261554209E-2</v>
      </c>
      <c r="E49" s="38">
        <f>IFERROR(INPUT!G79,"-")</f>
        <v>3.8745887604702656E-2</v>
      </c>
      <c r="F49" s="38">
        <f>IFERROR(INPUT!H79,"-")</f>
        <v>4.4231745885382923E-2</v>
      </c>
      <c r="G49" s="38">
        <f>IFERROR(INPUT!I79,"-")</f>
        <v>3.9699996805321769E-2</v>
      </c>
      <c r="H49" s="38">
        <f>IFERROR(INPUT!J79,"-")</f>
        <v>4.6584251287688838E-2</v>
      </c>
      <c r="I49" s="38">
        <f>IFERROR(INPUT!K79,"-")</f>
        <v>4.1568497098035229E-2</v>
      </c>
      <c r="J49" s="38">
        <f>IFERROR(INPUT!L79,"-")</f>
        <v>4.2096110601087977E-2</v>
      </c>
      <c r="K49" s="38">
        <f>IFERROR(INPUT!M79,"-")</f>
        <v>2.744998589470482E-2</v>
      </c>
      <c r="L49" s="38" t="str">
        <f>IFERROR(INPUT!N79,"-")</f>
        <v>-</v>
      </c>
    </row>
    <row r="50" spans="1:12" ht="12" customHeight="1">
      <c r="A50" s="33" t="s">
        <v>29</v>
      </c>
      <c r="B50" s="34">
        <f>IFERROR(INPUT!D80,"-")</f>
        <v>3.4685773773796225E-2</v>
      </c>
      <c r="C50" s="34">
        <f>IFERROR(INPUT!E80,"-")</f>
        <v>3.8224293884938199E-2</v>
      </c>
      <c r="D50" s="34">
        <f>IFERROR(INPUT!F80,"-")</f>
        <v>3.5586029490367155E-2</v>
      </c>
      <c r="E50" s="34">
        <f>IFERROR(INPUT!G80,"-")</f>
        <v>4.0451171853305157E-2</v>
      </c>
      <c r="F50" s="34">
        <f>IFERROR(INPUT!H80,"-")</f>
        <v>4.4062900228253099E-2</v>
      </c>
      <c r="G50" s="34">
        <f>IFERROR(INPUT!I80,"-")</f>
        <v>4.004981156667009E-2</v>
      </c>
      <c r="H50" s="34">
        <f>IFERROR(INPUT!J80,"-")</f>
        <v>4.6727943664922611E-2</v>
      </c>
      <c r="I50" s="34">
        <f>IFERROR(INPUT!K80,"-")</f>
        <v>4.1713083702100251E-2</v>
      </c>
      <c r="J50" s="34">
        <f>IFERROR(INPUT!L80,"-")</f>
        <v>4.3432219169020625E-2</v>
      </c>
      <c r="K50" s="34">
        <f>IFERROR(INPUT!M80,"-")</f>
        <v>2.9228602431228268E-2</v>
      </c>
      <c r="L50" s="34" t="str">
        <f>IFERROR(INPUT!N80,"-")</f>
        <v>-</v>
      </c>
    </row>
    <row r="51" spans="1:12" ht="12" customHeight="1">
      <c r="A51" s="33" t="s">
        <v>30</v>
      </c>
      <c r="B51" s="34">
        <f>IFERROR(INPUT!D81,"-")</f>
        <v>3.6246902143182158E-2</v>
      </c>
      <c r="C51" s="34">
        <f>IFERROR(INPUT!E81,"-")</f>
        <v>3.9910605715745895E-2</v>
      </c>
      <c r="D51" s="34">
        <f>IFERROR(INPUT!F81,"-")</f>
        <v>3.6940327088450298E-2</v>
      </c>
      <c r="E51" s="34">
        <f>IFERROR(INPUT!G81,"-")</f>
        <v>4.1932991985582868E-2</v>
      </c>
      <c r="F51" s="34">
        <f>IFERROR(INPUT!H81,"-")</f>
        <v>4.3935851323845254E-2</v>
      </c>
      <c r="G51" s="34">
        <f>IFERROR(INPUT!I81,"-")</f>
        <v>4.0350060120079023E-2</v>
      </c>
      <c r="H51" s="34">
        <f>IFERROR(INPUT!J81,"-")</f>
        <v>4.6963201087929063E-2</v>
      </c>
      <c r="I51" s="34">
        <f>IFERROR(INPUT!K81,"-")</f>
        <v>4.2200172391127833E-2</v>
      </c>
      <c r="J51" s="34">
        <f>IFERROR(INPUT!L81,"-")</f>
        <v>4.4563379302838602E-2</v>
      </c>
      <c r="K51" s="34">
        <f>IFERROR(INPUT!M81,"-")</f>
        <v>3.099056258843258E-2</v>
      </c>
      <c r="L51" s="34" t="str">
        <f>IFERROR(INPUT!N81,"-")</f>
        <v>-</v>
      </c>
    </row>
    <row r="52" spans="1:12" ht="12" customHeight="1">
      <c r="A52" s="33" t="s">
        <v>31</v>
      </c>
      <c r="B52" s="34">
        <f>IFERROR(INPUT!D82,"-")</f>
        <v>3.6677348293322032E-2</v>
      </c>
      <c r="C52" s="34">
        <f>IFERROR(INPUT!E82,"-")</f>
        <v>4.1522980431473622E-2</v>
      </c>
      <c r="D52" s="34">
        <f>IFERROR(INPUT!F82,"-")</f>
        <v>3.8120602695244754E-2</v>
      </c>
      <c r="E52" s="34">
        <f>IFERROR(INPUT!G82,"-")</f>
        <v>4.3237995109989713E-2</v>
      </c>
      <c r="F52" s="34">
        <f>IFERROR(INPUT!H82,"-")</f>
        <v>4.3877645042570856E-2</v>
      </c>
      <c r="G52" s="34">
        <f>IFERROR(INPUT!I82,"-")</f>
        <v>4.0630000936493271E-2</v>
      </c>
      <c r="H52" s="34">
        <f>IFERROR(INPUT!J82,"-")</f>
        <v>4.7171359296231063E-2</v>
      </c>
      <c r="I52" s="34">
        <f>IFERROR(INPUT!K82,"-")</f>
        <v>4.2755174611920577E-2</v>
      </c>
      <c r="J52" s="34">
        <f>IFERROR(INPUT!L82,"-")</f>
        <v>4.5533548685691816E-2</v>
      </c>
      <c r="K52" s="34">
        <f>IFERROR(INPUT!M82,"-")</f>
        <v>3.2744360996345812E-2</v>
      </c>
      <c r="L52" s="34" t="str">
        <f>IFERROR(INPUT!N82,"-")</f>
        <v>-</v>
      </c>
    </row>
    <row r="53" spans="1:12" ht="12" customHeight="1" thickBot="1">
      <c r="A53" s="35" t="s">
        <v>32</v>
      </c>
      <c r="B53" s="36">
        <f>IFERROR(INPUT!D83,"-")</f>
        <v>3.7900147338142176E-2</v>
      </c>
      <c r="C53" s="36">
        <f>IFERROR(INPUT!E83,"-")</f>
        <v>4.274493219834441E-2</v>
      </c>
      <c r="D53" s="36">
        <f>IFERROR(INPUT!F83,"-")</f>
        <v>3.9338944875294102E-2</v>
      </c>
      <c r="E53" s="36">
        <f>IFERROR(INPUT!G83,"-")</f>
        <v>4.4389728132336881E-2</v>
      </c>
      <c r="F53" s="36">
        <f>IFERROR(INPUT!H83,"-")</f>
        <v>4.383360827262317E-2</v>
      </c>
      <c r="G53" s="36">
        <f>IFERROR(INPUT!I83,"-")</f>
        <v>4.089982263887193E-2</v>
      </c>
      <c r="H53" s="36">
        <f>IFERROR(INPUT!J83,"-")</f>
        <v>4.7374542109254625E-2</v>
      </c>
      <c r="I53" s="36">
        <f>IFERROR(INPUT!K83,"-")</f>
        <v>4.3414185765909163E-2</v>
      </c>
      <c r="J53" s="36">
        <f>IFERROR(INPUT!L83,"-")</f>
        <v>4.637546301615969E-2</v>
      </c>
      <c r="K53" s="36">
        <f>IFERROR(INPUT!M83,"-")</f>
        <v>3.4719868815727528E-2</v>
      </c>
      <c r="L53" s="36" t="str">
        <f>IFERROR(INPUT!N83,"-")</f>
        <v>-</v>
      </c>
    </row>
    <row r="54" spans="1:12" ht="12" customHeight="1">
      <c r="A54" s="37" t="s">
        <v>33</v>
      </c>
      <c r="B54" s="38">
        <f>IFERROR(INPUT!D84,"-")</f>
        <v>3.8728404828586305E-2</v>
      </c>
      <c r="C54" s="38">
        <f>IFERROR(INPUT!E84,"-")</f>
        <v>4.4187770552266192E-2</v>
      </c>
      <c r="D54" s="38">
        <f>IFERROR(INPUT!F84,"-")</f>
        <v>4.0193639784425361E-2</v>
      </c>
      <c r="E54" s="38">
        <f>IFERROR(INPUT!G84,"-")</f>
        <v>4.5423599745829213E-2</v>
      </c>
      <c r="F54" s="38">
        <f>IFERROR(INPUT!H84,"-")</f>
        <v>4.375500370592289E-2</v>
      </c>
      <c r="G54" s="38">
        <f>IFERROR(INPUT!I84,"-")</f>
        <v>4.1160238363323831E-2</v>
      </c>
      <c r="H54" s="38">
        <f>IFERROR(INPUT!J84,"-")</f>
        <v>4.7561543441916321E-2</v>
      </c>
      <c r="I54" s="38">
        <f>IFERROR(INPUT!K84,"-")</f>
        <v>4.3794494747162238E-2</v>
      </c>
      <c r="J54" s="38">
        <f>IFERROR(INPUT!L84,"-")</f>
        <v>4.7048038355929744E-2</v>
      </c>
      <c r="K54" s="38">
        <f>IFERROR(INPUT!M84,"-")</f>
        <v>3.6469898485685937E-2</v>
      </c>
      <c r="L54" s="38" t="str">
        <f>IFERROR(INPUT!N84,"-")</f>
        <v>-</v>
      </c>
    </row>
    <row r="55" spans="1:12" ht="12" customHeight="1">
      <c r="A55" s="33" t="s">
        <v>34</v>
      </c>
      <c r="B55" s="34">
        <f>IFERROR(INPUT!D85,"-")</f>
        <v>3.919248819318577E-2</v>
      </c>
      <c r="C55" s="34">
        <f>IFERROR(INPUT!E85,"-")</f>
        <v>4.5345908431304371E-2</v>
      </c>
      <c r="D55" s="34">
        <f>IFERROR(INPUT!F85,"-")</f>
        <v>4.0955533535625976E-2</v>
      </c>
      <c r="E55" s="34">
        <f>IFERROR(INPUT!G85,"-")</f>
        <v>4.6359929734335559E-2</v>
      </c>
      <c r="F55" s="34">
        <f>IFERROR(INPUT!H85,"-")</f>
        <v>4.3710144287504749E-2</v>
      </c>
      <c r="G55" s="34">
        <f>IFERROR(INPUT!I85,"-")</f>
        <v>4.1410132885659978E-2</v>
      </c>
      <c r="H55" s="34">
        <f>IFERROR(INPUT!J85,"-")</f>
        <v>4.7748472545083409E-2</v>
      </c>
      <c r="I55" s="34">
        <f>IFERROR(INPUT!K85,"-")</f>
        <v>4.4220184690959563E-2</v>
      </c>
      <c r="J55" s="34">
        <f>IFERROR(INPUT!L85,"-")</f>
        <v>4.7635613247819286E-2</v>
      </c>
      <c r="K55" s="34">
        <f>IFERROR(INPUT!M85,"-")</f>
        <v>3.8132027978713401E-2</v>
      </c>
      <c r="L55" s="34" t="str">
        <f>IFERROR(INPUT!N85,"-")</f>
        <v>-</v>
      </c>
    </row>
    <row r="56" spans="1:12" ht="12" customHeight="1">
      <c r="A56" s="33" t="s">
        <v>35</v>
      </c>
      <c r="B56" s="34">
        <f>IFERROR(INPUT!D86,"-")</f>
        <v>4.0010653004235452E-2</v>
      </c>
      <c r="C56" s="34">
        <f>IFERROR(INPUT!E86,"-")</f>
        <v>4.6409723440911543E-2</v>
      </c>
      <c r="D56" s="34">
        <f>IFERROR(INPUT!F86,"-")</f>
        <v>4.1637701732379906E-2</v>
      </c>
      <c r="E56" s="34">
        <f>IFERROR(INPUT!G86,"-")</f>
        <v>4.72138149797241E-2</v>
      </c>
      <c r="F56" s="34">
        <f>IFERROR(INPUT!H86,"-")</f>
        <v>4.3664338290736904E-2</v>
      </c>
      <c r="G56" s="34">
        <f>IFERROR(INPUT!I86,"-")</f>
        <v>4.1609971935294698E-2</v>
      </c>
      <c r="H56" s="34">
        <f>IFERROR(INPUT!J86,"-")</f>
        <v>4.794589322392806E-2</v>
      </c>
      <c r="I56" s="34">
        <f>IFERROR(INPUT!K86,"-")</f>
        <v>4.4681891460962131E-2</v>
      </c>
      <c r="J56" s="34">
        <f>IFERROR(INPUT!L86,"-")</f>
        <v>4.8152407912629203E-2</v>
      </c>
      <c r="K56" s="34">
        <f>IFERROR(INPUT!M86,"-")</f>
        <v>3.9746023531470831E-2</v>
      </c>
      <c r="L56" s="34" t="str">
        <f>IFERROR(INPUT!N86,"-")</f>
        <v>-</v>
      </c>
    </row>
    <row r="57" spans="1:12" ht="12" customHeight="1">
      <c r="A57" s="33" t="s">
        <v>36</v>
      </c>
      <c r="B57" s="34">
        <f>IFERROR(INPUT!D87,"-")</f>
        <v>4.0500230130396497E-2</v>
      </c>
      <c r="C57" s="34">
        <f>IFERROR(INPUT!E87,"-")</f>
        <v>4.7842263638144589E-2</v>
      </c>
      <c r="D57" s="34">
        <f>IFERROR(INPUT!F87,"-")</f>
        <v>4.2263875952236463E-2</v>
      </c>
      <c r="E57" s="34">
        <f>IFERROR(INPUT!G87,"-")</f>
        <v>4.7997424403603217E-2</v>
      </c>
      <c r="F57" s="34">
        <f>IFERROR(INPUT!H87,"-")</f>
        <v>4.3635201430993531E-2</v>
      </c>
      <c r="G57" s="34">
        <f>IFERROR(INPUT!I87,"-")</f>
        <v>4.174002412283806E-2</v>
      </c>
      <c r="H57" s="34">
        <f>IFERROR(INPUT!J87,"-")</f>
        <v>4.8132692597794291E-2</v>
      </c>
      <c r="I57" s="34">
        <f>IFERROR(INPUT!K87,"-")</f>
        <v>4.5171497782787728E-2</v>
      </c>
      <c r="J57" s="34">
        <f>IFERROR(INPUT!L87,"-")</f>
        <v>4.8609991560030874E-2</v>
      </c>
      <c r="K57" s="34">
        <f>IFERROR(INPUT!M87,"-")</f>
        <v>4.1309048385719915E-2</v>
      </c>
      <c r="L57" s="34" t="str">
        <f>IFERROR(INPUT!N87,"-")</f>
        <v>-</v>
      </c>
    </row>
    <row r="58" spans="1:12" ht="12" customHeight="1" thickBot="1">
      <c r="A58" s="35" t="s">
        <v>37</v>
      </c>
      <c r="B58" s="36">
        <f>IFERROR(INPUT!D88,"-")</f>
        <v>4.1308492648750805E-2</v>
      </c>
      <c r="C58" s="36">
        <f>IFERROR(INPUT!E88,"-")</f>
        <v>5.0252656937027407E-2</v>
      </c>
      <c r="D58" s="36">
        <f>IFERROR(INPUT!F88,"-")</f>
        <v>4.2729165716674178E-2</v>
      </c>
      <c r="E58" s="36">
        <f>IFERROR(INPUT!G88,"-")</f>
        <v>4.9091666911178056E-2</v>
      </c>
      <c r="F58" s="36">
        <f>IFERROR(INPUT!H88,"-")</f>
        <v>4.3638438923536915E-2</v>
      </c>
      <c r="G58" s="36">
        <f>IFERROR(INPUT!I88,"-")</f>
        <v>4.1800011634682388E-2</v>
      </c>
      <c r="H58" s="36">
        <f>IFERROR(INPUT!J88,"-")</f>
        <v>4.8320052198096208E-2</v>
      </c>
      <c r="I58" s="36">
        <f>IFERROR(INPUT!K88,"-")</f>
        <v>4.566284434271739E-2</v>
      </c>
      <c r="J58" s="36">
        <f>IFERROR(INPUT!L88,"-")</f>
        <v>4.9017983310199353E-2</v>
      </c>
      <c r="K58" s="36">
        <f>IFERROR(INPUT!M88,"-")</f>
        <v>4.2816602052614838E-2</v>
      </c>
      <c r="L58" s="36" t="str">
        <f>IFERROR(INPUT!N88,"-")</f>
        <v>-</v>
      </c>
    </row>
    <row r="60" spans="1:12" ht="16" customHeight="1">
      <c r="A60" s="66" t="s">
        <v>133</v>
      </c>
      <c r="B60" s="66"/>
      <c r="C60" s="66"/>
      <c r="D60" s="66"/>
      <c r="E60" s="66"/>
      <c r="F60" s="66"/>
      <c r="G60" s="66"/>
      <c r="H60" s="66"/>
      <c r="I60" s="66"/>
      <c r="J60" s="66"/>
      <c r="K60" s="66"/>
      <c r="L60" s="66"/>
    </row>
    <row r="61" spans="1:12">
      <c r="A61" s="66"/>
      <c r="B61" s="66"/>
      <c r="C61" s="66"/>
      <c r="D61" s="66"/>
      <c r="E61" s="66"/>
      <c r="F61" s="66"/>
      <c r="G61" s="66"/>
      <c r="H61" s="66"/>
      <c r="I61" s="66"/>
      <c r="J61" s="66"/>
      <c r="K61" s="66"/>
      <c r="L61" s="66"/>
    </row>
    <row r="62" spans="1:12">
      <c r="A62" s="66"/>
      <c r="B62" s="66"/>
      <c r="C62" s="66"/>
      <c r="D62" s="66"/>
      <c r="E62" s="66"/>
      <c r="F62" s="66"/>
      <c r="G62" s="66"/>
      <c r="H62" s="66"/>
      <c r="I62" s="66"/>
      <c r="J62" s="66"/>
      <c r="K62" s="66"/>
      <c r="L62" s="66"/>
    </row>
  </sheetData>
  <sheetProtection algorithmName="SHA-512" hashValue="JdLJP46ghewWle9KR0XQ5CEOzxySHRTF0IBRXjX2v2gUpJQZvxYY2N1iyFPCnB/JlWFjQa92DCTxtZNrb4SjeQ==" saltValue="4EHOWfE4R8btYxPSzZ57LQ==" spinCount="100000" sheet="1" formatCells="0" formatColumns="0" formatRows="0" insertColumns="0" insertRows="0" insertHyperlinks="0" deleteColumns="0" deleteRows="0" sort="0" autoFilter="0" pivotTables="0"/>
  <mergeCells count="3">
    <mergeCell ref="A1:L1"/>
    <mergeCell ref="A2:L2"/>
    <mergeCell ref="A60:L62"/>
  </mergeCells>
  <phoneticPr fontId="2" type="noConversion"/>
  <conditionalFormatting sqref="B16:L16">
    <cfRule type="top10" dxfId="125" priority="170" rank="3"/>
    <cfRule type="top10" dxfId="124" priority="86" rank="1"/>
    <cfRule type="top10" dxfId="123" priority="72" rank="1"/>
  </conditionalFormatting>
  <conditionalFormatting sqref="B17:L17">
    <cfRule type="top10" dxfId="122" priority="169" rank="3"/>
    <cfRule type="top10" dxfId="121" priority="84" rank="2"/>
    <cfRule type="top10" dxfId="120" priority="73" rank="1"/>
  </conditionalFormatting>
  <conditionalFormatting sqref="B18:L18">
    <cfRule type="top10" dxfId="119" priority="168" rank="3"/>
    <cfRule type="top10" dxfId="118" priority="83" rank="2"/>
    <cfRule type="top10" dxfId="117" priority="74" rank="1"/>
  </conditionalFormatting>
  <conditionalFormatting sqref="B19:L19">
    <cfRule type="top10" dxfId="116" priority="167" rank="3"/>
    <cfRule type="top10" dxfId="115" priority="82" rank="2"/>
    <cfRule type="top10" dxfId="114" priority="75" rank="1"/>
  </conditionalFormatting>
  <conditionalFormatting sqref="B20:L20">
    <cfRule type="top10" dxfId="113" priority="166" rank="3"/>
    <cfRule type="top10" dxfId="112" priority="81" rank="2"/>
    <cfRule type="top10" dxfId="111" priority="76" rank="1"/>
  </conditionalFormatting>
  <conditionalFormatting sqref="B21:L21">
    <cfRule type="top10" dxfId="110" priority="165" rank="3"/>
    <cfRule type="top10" dxfId="109" priority="80" rank="2"/>
    <cfRule type="top10" dxfId="108" priority="77" rank="1"/>
  </conditionalFormatting>
  <conditionalFormatting sqref="B22:L22">
    <cfRule type="top10" dxfId="107" priority="164" rank="3"/>
    <cfRule type="top10" dxfId="106" priority="79" rank="2"/>
    <cfRule type="top10" dxfId="105" priority="78" rank="1"/>
  </conditionalFormatting>
  <conditionalFormatting sqref="B23:L23">
    <cfRule type="top10" dxfId="104" priority="163" rank="3"/>
    <cfRule type="top10" dxfId="103" priority="71" rank="2"/>
    <cfRule type="top10" dxfId="102" priority="70" rank="1"/>
  </conditionalFormatting>
  <conditionalFormatting sqref="B24:L24">
    <cfRule type="top10" dxfId="101" priority="162" rank="3"/>
    <cfRule type="top10" dxfId="100" priority="68" rank="1"/>
    <cfRule type="top10" dxfId="99" priority="69" rank="2"/>
  </conditionalFormatting>
  <conditionalFormatting sqref="B25:L25">
    <cfRule type="top10" dxfId="98" priority="161" rank="3"/>
    <cfRule type="top10" dxfId="97" priority="67" rank="2"/>
    <cfRule type="top10" dxfId="96" priority="66" rank="1"/>
  </conditionalFormatting>
  <conditionalFormatting sqref="B26:L26">
    <cfRule type="top10" dxfId="95" priority="160" rank="3"/>
    <cfRule type="top10" dxfId="94" priority="65" rank="2"/>
    <cfRule type="top10" dxfId="93" priority="64" rank="1"/>
  </conditionalFormatting>
  <conditionalFormatting sqref="B27:L27">
    <cfRule type="top10" dxfId="92" priority="159" rank="3"/>
    <cfRule type="top10" dxfId="91" priority="63" rank="2"/>
    <cfRule type="top10" dxfId="90" priority="62" rank="1"/>
  </conditionalFormatting>
  <conditionalFormatting sqref="B28:L28">
    <cfRule type="top10" dxfId="89" priority="158" rank="3"/>
    <cfRule type="top10" dxfId="88" priority="60" rank="2"/>
    <cfRule type="top10" dxfId="87" priority="47" rank="1"/>
  </conditionalFormatting>
  <conditionalFormatting sqref="B29:L29">
    <cfRule type="top10" dxfId="86" priority="157" rank="3"/>
    <cfRule type="top10" dxfId="85" priority="61" rank="2"/>
    <cfRule type="top10" dxfId="84" priority="48" rank="1"/>
  </conditionalFormatting>
  <conditionalFormatting sqref="B30:L30">
    <cfRule type="top10" dxfId="83" priority="156" rank="3"/>
    <cfRule type="top10" dxfId="82" priority="59" rank="2"/>
    <cfRule type="top10" dxfId="81" priority="49" rank="1"/>
  </conditionalFormatting>
  <conditionalFormatting sqref="B31:L31">
    <cfRule type="top10" dxfId="80" priority="155" rank="3"/>
    <cfRule type="top10" dxfId="79" priority="58" rank="2"/>
    <cfRule type="top10" dxfId="78" priority="50" rank="1"/>
  </conditionalFormatting>
  <conditionalFormatting sqref="B32:L32">
    <cfRule type="top10" dxfId="77" priority="154" rank="3"/>
    <cfRule type="top10" dxfId="76" priority="57" rank="2"/>
    <cfRule type="top10" dxfId="75" priority="56" rank="2"/>
    <cfRule type="top10" dxfId="74" priority="42" rank="1"/>
  </conditionalFormatting>
  <conditionalFormatting sqref="B33:L33">
    <cfRule type="top10" dxfId="73" priority="153" rank="3"/>
    <cfRule type="top10" dxfId="72" priority="55" rank="2"/>
    <cfRule type="top10" dxfId="71" priority="54" rank="2"/>
    <cfRule type="top10" dxfId="70" priority="43" rank="1"/>
  </conditionalFormatting>
  <conditionalFormatting sqref="B34:L34">
    <cfRule type="top10" dxfId="69" priority="152" rank="3"/>
    <cfRule type="top10" dxfId="68" priority="53" rank="2"/>
    <cfRule type="top10" dxfId="67" priority="44" rank="1"/>
  </conditionalFormatting>
  <conditionalFormatting sqref="B40:L40">
    <cfRule type="top10" dxfId="66" priority="150" rank="3"/>
    <cfRule type="top10" dxfId="65" priority="35" rank="2"/>
    <cfRule type="top10" dxfId="64" priority="31" rank="1"/>
  </conditionalFormatting>
  <conditionalFormatting sqref="B39:L39">
    <cfRule type="top10" dxfId="63" priority="149" rank="3"/>
    <cfRule type="top10" dxfId="62" priority="41" rank="2"/>
    <cfRule type="top10" dxfId="61" priority="11" rank="1"/>
  </conditionalFormatting>
  <conditionalFormatting sqref="B41:L41">
    <cfRule type="top10" dxfId="60" priority="148" rank="3"/>
    <cfRule type="top10" dxfId="59" priority="36" rank="2"/>
    <cfRule type="top10" dxfId="58" priority="32" rank="1"/>
  </conditionalFormatting>
  <conditionalFormatting sqref="B42:L42">
    <cfRule type="top10" dxfId="57" priority="147" rank="3"/>
    <cfRule type="top10" dxfId="56" priority="37" rank="2"/>
    <cfRule type="top10" dxfId="55" priority="33" rank="1"/>
  </conditionalFormatting>
  <conditionalFormatting sqref="B43:L43">
    <cfRule type="top10" dxfId="54" priority="146" rank="3"/>
    <cfRule type="top10" dxfId="53" priority="38" rank="2"/>
    <cfRule type="top10" dxfId="52" priority="40" rank="1"/>
  </conditionalFormatting>
  <conditionalFormatting sqref="B44:L44">
    <cfRule type="top10" dxfId="51" priority="145" rank="3"/>
    <cfRule type="top10" dxfId="50" priority="39" rank="2"/>
    <cfRule type="top10" dxfId="49" priority="34" rank="2"/>
    <cfRule type="top10" dxfId="48" priority="12" rank="1"/>
  </conditionalFormatting>
  <conditionalFormatting sqref="B45:L45">
    <cfRule type="top10" dxfId="47" priority="144" rank="3"/>
    <cfRule type="top10" dxfId="46" priority="27" rank="2"/>
    <cfRule type="top10" dxfId="45" priority="13" rank="1"/>
  </conditionalFormatting>
  <conditionalFormatting sqref="B46:L46">
    <cfRule type="top10" dxfId="44" priority="143" rank="3"/>
    <cfRule type="top10" dxfId="43" priority="28" rank="2"/>
    <cfRule type="top10" dxfId="42" priority="14" rank="1"/>
  </conditionalFormatting>
  <conditionalFormatting sqref="B47:L47">
    <cfRule type="top10" dxfId="41" priority="142" rank="3"/>
    <cfRule type="top10" dxfId="40" priority="29" rank="2"/>
    <cfRule type="top10" dxfId="39" priority="15" rank="1"/>
  </conditionalFormatting>
  <conditionalFormatting sqref="B48:L48">
    <cfRule type="top10" dxfId="38" priority="141" rank="3"/>
    <cfRule type="top10" dxfId="37" priority="30" rank="2"/>
    <cfRule type="top10" dxfId="36" priority="16" rank="1"/>
  </conditionalFormatting>
  <conditionalFormatting sqref="B49:L49">
    <cfRule type="top10" dxfId="35" priority="140" rank="3"/>
    <cfRule type="top10" dxfId="34" priority="26" rank="2"/>
    <cfRule type="top10" dxfId="33" priority="1" rank="1"/>
  </conditionalFormatting>
  <conditionalFormatting sqref="B50:L50">
    <cfRule type="top10" dxfId="32" priority="139" rank="3"/>
    <cfRule type="top10" dxfId="31" priority="25" rank="2"/>
    <cfRule type="top10" dxfId="30" priority="2" rank="1"/>
  </conditionalFormatting>
  <conditionalFormatting sqref="B51:L51">
    <cfRule type="top10" dxfId="29" priority="138" rank="3"/>
    <cfRule type="top10" dxfId="28" priority="24" rank="2"/>
    <cfRule type="top10" dxfId="27" priority="3" rank="1"/>
  </conditionalFormatting>
  <conditionalFormatting sqref="B52:L52">
    <cfRule type="top10" dxfId="26" priority="137" rank="3"/>
    <cfRule type="top10" dxfId="25" priority="23" rank="2"/>
    <cfRule type="top10" dxfId="24" priority="4" rank="1"/>
  </conditionalFormatting>
  <conditionalFormatting sqref="B53:L53">
    <cfRule type="top10" dxfId="23" priority="136" rank="3"/>
    <cfRule type="top10" dxfId="22" priority="22" rank="2"/>
    <cfRule type="top10" dxfId="21" priority="5" rank="1"/>
  </conditionalFormatting>
  <conditionalFormatting sqref="B54:L54">
    <cfRule type="top10" dxfId="20" priority="135" rank="3"/>
    <cfRule type="top10" dxfId="19" priority="21" rank="2"/>
    <cfRule type="top10" dxfId="18" priority="6" rank="1"/>
  </conditionalFormatting>
  <conditionalFormatting sqref="B55:L55">
    <cfRule type="top10" dxfId="17" priority="134" rank="3"/>
    <cfRule type="top10" dxfId="16" priority="20" rank="2"/>
    <cfRule type="top10" dxfId="15" priority="7" rank="1"/>
  </conditionalFormatting>
  <conditionalFormatting sqref="B56:L56">
    <cfRule type="top10" dxfId="14" priority="133" rank="3"/>
    <cfRule type="top10" dxfId="13" priority="19" rank="2"/>
    <cfRule type="top10" dxfId="12" priority="8" rank="1"/>
  </conditionalFormatting>
  <conditionalFormatting sqref="B57:L57">
    <cfRule type="top10" dxfId="11" priority="132" rank="3"/>
    <cfRule type="top10" dxfId="10" priority="18" rank="2"/>
    <cfRule type="top10" dxfId="9" priority="9" rank="1"/>
  </conditionalFormatting>
  <conditionalFormatting sqref="B58:L58">
    <cfRule type="top10" dxfId="8" priority="131" rank="3"/>
    <cfRule type="top10" dxfId="7" priority="17" rank="2"/>
    <cfRule type="top10" dxfId="6" priority="10" rank="1"/>
  </conditionalFormatting>
  <conditionalFormatting sqref="B35:L36">
    <cfRule type="top10" dxfId="5" priority="130" rank="3"/>
  </conditionalFormatting>
  <conditionalFormatting sqref="B35:L35">
    <cfRule type="top10" dxfId="4" priority="129" rank="3"/>
    <cfRule type="top10" dxfId="3" priority="51" rank="2"/>
    <cfRule type="top10" dxfId="2" priority="45" rank="1"/>
  </conditionalFormatting>
  <conditionalFormatting sqref="B36:L36">
    <cfRule type="top10" dxfId="1" priority="52" rank="2"/>
    <cfRule type="top10" dxfId="0" priority="46" rank="1"/>
  </conditionalFormatting>
  <printOptions horizontalCentered="1"/>
  <pageMargins left="0.7" right="0.7" top="0.75" bottom="0.75" header="0.3" footer="0.3"/>
  <pageSetup paperSize="8" scale="82" fitToWidth="0" orientation="landscape" r:id="rId1"/>
  <headerFooter>
    <oddHeader>&amp;L&amp;G</oddHeader>
    <oddFooter>&amp;L&amp;K02-024This is for internal training purpose only.&amp;R&amp;G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71C5D502B4A814BAE6466F0D36BF9C9" ma:contentTypeVersion="3" ma:contentTypeDescription="Create a new document." ma:contentTypeScope="" ma:versionID="6cbb364f7c49d5772824334f75a9f7de">
  <xsd:schema xmlns:xsd="http://www.w3.org/2001/XMLSchema" xmlns:xs="http://www.w3.org/2001/XMLSchema" xmlns:p="http://schemas.microsoft.com/office/2006/metadata/properties" xmlns:ns2="7260e033-0408-45c3-b4d2-a18fd9a203e2" targetNamespace="http://schemas.microsoft.com/office/2006/metadata/properties" ma:root="true" ma:fieldsID="038235bc483cafc3455f529dc87cd7d4" ns2:_="">
    <xsd:import namespace="7260e033-0408-45c3-b4d2-a18fd9a203e2"/>
    <xsd:element name="properties">
      <xsd:complexType>
        <xsd:sequence>
          <xsd:element name="documentManagement">
            <xsd:complexType>
              <xsd:all>
                <xsd:element ref="ns2:MediaServiceMetadata" minOccurs="0"/>
                <xsd:element ref="ns2:MediaServiceFastMetadata"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60e033-0408-45c3-b4d2-a18fd9a203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52261E-01C2-421A-B6EA-035FE0F9552A}">
  <ds:schemaRefs>
    <ds:schemaRef ds:uri="http://schemas.microsoft.com/sharepoint/v3/contenttype/forms"/>
  </ds:schemaRefs>
</ds:datastoreItem>
</file>

<file path=customXml/itemProps2.xml><?xml version="1.0" encoding="utf-8"?>
<ds:datastoreItem xmlns:ds="http://schemas.openxmlformats.org/officeDocument/2006/customXml" ds:itemID="{621EB413-B1DD-4EB1-ADAE-0141F013EB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60e033-0408-45c3-b4d2-a18fd9a203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D6C256-3076-4098-A024-5CA51DE0787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INPUT</vt:lpstr>
      <vt:lpstr>OUTPUT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 Leung</dc:creator>
  <cp:lastModifiedBy>alan.tam@zuu.com.hk</cp:lastModifiedBy>
  <cp:lastPrinted>2022-06-01T02:07:15Z</cp:lastPrinted>
  <dcterms:created xsi:type="dcterms:W3CDTF">2022-03-21T06:38:09Z</dcterms:created>
  <dcterms:modified xsi:type="dcterms:W3CDTF">2022-06-10T09:27:13Z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0x010100B71C5D502B4A814BAE6466F0D36BF9C9</vt:lpwstr>
  </property>
</Properties>
</file>